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9735" activeTab="1"/>
  </bookViews>
  <sheets>
    <sheet name="59" sheetId="1" r:id="rId1"/>
    <sheet name="60" sheetId="2" r:id="rId2"/>
    <sheet name="61" sheetId="3" r:id="rId3"/>
  </sheets>
  <definedNames>
    <definedName name="_xlnm.Print_Titles" localSheetId="2">'61'!$7:$9</definedName>
  </definedNames>
  <calcPr fullCalcOnLoad="1"/>
</workbook>
</file>

<file path=xl/sharedStrings.xml><?xml version="1.0" encoding="utf-8"?>
<sst xmlns="http://schemas.openxmlformats.org/spreadsheetml/2006/main" count="165" uniqueCount="115">
  <si>
    <t>STT</t>
  </si>
  <si>
    <t>NỘI DUNG</t>
  </si>
  <si>
    <t>DỰ TOÁN NĂM</t>
  </si>
  <si>
    <t>SO SÁNH ƯỚC THỰC HIỆN VỚI (%)</t>
  </si>
  <si>
    <t>CÙNG KỲ NĂM TRƯỚC</t>
  </si>
  <si>
    <t>A</t>
  </si>
  <si>
    <t>B</t>
  </si>
  <si>
    <t>3=2/1</t>
  </si>
  <si>
    <t>I</t>
  </si>
  <si>
    <t>Thu nội địa</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</si>
  <si>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</si>
  <si>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</si>
  <si>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</si>
  <si>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</si>
  <si>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</si>
  <si>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</si>
  <si>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khoản thu về nhà, đất</t>
  </si>
  <si>
    <t>Thu tiền cấp quyền khai thác khoáng sản</t>
  </si>
  <si>
    <t>Thu từ hoạt động xổ số kiến thiết</t>
  </si>
  <si>
    <t>Thu khác ngân sách</t>
  </si>
  <si>
    <t>II</t>
  </si>
  <si>
    <t>Thu từ dầu thô</t>
  </si>
  <si>
    <t>III</t>
  </si>
  <si>
    <t>Thu từ hoạt động xuất nhập khẩu</t>
  </si>
  <si>
    <t>Thuế giá trị gia tăng thu từ hàng hóa nhập khẩu</t>
  </si>
  <si>
    <t>Thuế xuất khẩu</t>
  </si>
  <si>
    <t>Thuế nhập khẩu</t>
  </si>
  <si>
    <t>Thuế bảo vệ môi trường thu từ hàng hóa nhập khẩu</t>
  </si>
  <si>
    <t>Thu khác</t>
  </si>
  <si>
    <t>IV</t>
  </si>
  <si>
    <t>Thu viện trợ</t>
  </si>
  <si>
    <t xml:space="preserve">THU NSĐP ĐƯỢC HƯỞNG THEO PHÂN CẤP </t>
  </si>
  <si>
    <t>Từ các khoản thu phân chia</t>
  </si>
  <si>
    <t>Các khoản thu NSĐP được hưởng 100%</t>
  </si>
  <si>
    <t>Biểu số 60/CK-NSNN</t>
  </si>
  <si>
    <t>Đơn vị: Triệu đồng</t>
  </si>
  <si>
    <t>NĂM TRƯỚC</t>
  </si>
  <si>
    <t>TỔNG CHI NSĐP</t>
  </si>
  <si>
    <t>CHI CÂN ĐỐI NSĐP</t>
  </si>
  <si>
    <t>Chi đầu tư phát triển</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</si>
  <si>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</si>
  <si>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</si>
  <si>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</si>
  <si>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Chi thường xuyên</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</si>
  <si>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</si>
  <si>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</si>
  <si>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</si>
  <si>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</si>
  <si>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</si>
  <si>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</si>
  <si>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</si>
  <si>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</si>
  <si>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</si>
  <si>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nhà nước, đảng, đoàn thể</t>
  </si>
  <si>
    <t>Chi bảo đảm xã hội</t>
  </si>
  <si>
    <t>Chi trả nợ lãi các khoản do chính quyền địa phương vay</t>
  </si>
  <si>
    <t>Chi bổ sung quỹ dự trữ tài chính</t>
  </si>
  <si>
    <t>V</t>
  </si>
  <si>
    <t>Dự phòng ngân sách</t>
  </si>
  <si>
    <t>Chương trình mục tiêu quốc gia</t>
  </si>
  <si>
    <t>Cho các chương trình dự án quan trọng vốn đầu tư</t>
  </si>
  <si>
    <t>Cho các nhiệm vụ, chính sách kinh phí thường xuyên</t>
  </si>
  <si>
    <t>VI</t>
  </si>
  <si>
    <t>Chi tạo nguồn, điều chỉnh chính sách tiền lương từ 50% số tăng thu cân đối, phần dự toán tỉnh giao cao hơn dự toán trung ương</t>
  </si>
  <si>
    <t>Biểu số 61/CK-NSNN</t>
  </si>
  <si>
    <t xml:space="preserve">DỰ TOÁN NĂM </t>
  </si>
  <si>
    <t>Thu cân đối từ hoạt động xuất khẩu, nhập khẩu</t>
  </si>
  <si>
    <t>Thu chuyển nguồn từ năm trước chuyển sang</t>
  </si>
  <si>
    <t> I</t>
  </si>
  <si>
    <t>Chi cân đối NSĐP</t>
  </si>
  <si>
    <t>C</t>
  </si>
  <si>
    <t>D</t>
  </si>
  <si>
    <t>CHI TRẢ NỢ GỐC</t>
  </si>
  <si>
    <t>Biểu số 59/CK-NSNN</t>
  </si>
  <si>
    <t>DỰ TOÁN  NĂM</t>
  </si>
  <si>
    <t>TỔNG THU NSNN TRÊN ĐỊA BÀN (1)</t>
  </si>
  <si>
    <t>Sở Tài chính tỉnh Yên Bái</t>
  </si>
  <si>
    <t>SO SÁNH THỰC HIỆN VỚI (%)</t>
  </si>
  <si>
    <t>Thu phí, lệ phí</t>
  </si>
  <si>
    <t>Thu từ quỹ đất công ích, thu hoa lợi công sản khác</t>
  </si>
  <si>
    <t>THU CHUYỂN NGUỒN TỪ NĂM TRƯỚC SANG</t>
  </si>
  <si>
    <t xml:space="preserve">THU BỔ SUNG TỪ NGÂN SÁCH TRUNG ƯƠNG </t>
  </si>
  <si>
    <t>Thu bổ sung cân đối ngân sách</t>
  </si>
  <si>
    <t>Thu bổ sung có mục tiêu</t>
  </si>
  <si>
    <t>CHI CÁC CHƯƠNG TRÌNH MỤC TIÊU TỪ NGUỒN BỔ SUNG CÓ MỤC TIÊU TỪ NSTW CHO NSĐP</t>
  </si>
  <si>
    <t xml:space="preserve">TỔNG NGUỒN THU NSNN TRÊN ĐỊA BÀN </t>
  </si>
  <si>
    <t>Thuế tiêu thụ đặc biệt từ hàng hóa nhập khẩu</t>
  </si>
  <si>
    <t>Thu tiền sử dụng đất</t>
  </si>
  <si>
    <t>Thu bổ sung tiền lương cơ sở bổ sung các chế độ chính sách</t>
  </si>
  <si>
    <t>Thu bổ sung có mục tiêu các chế độ chính sách nhiệm vụ</t>
  </si>
  <si>
    <t>Thu bổ sung chương trình mục tiêu</t>
  </si>
  <si>
    <t>-Đầu tư các dự án từ nguồn vốn trong nước</t>
  </si>
  <si>
    <t>- Đầu tư các dự án từ nguồn vốn ngoài nước</t>
  </si>
  <si>
    <t>- Vốn sự nghiệp các chương trình mục tiêu</t>
  </si>
  <si>
    <t>Thu bổ sung vốn đầu tư các dự án từ nguồn vốn TPCP</t>
  </si>
  <si>
    <t>Thu bổ sung chương trình mục tiêu quốc gia</t>
  </si>
  <si>
    <t>Các khoản chi khác theo quy định của pháp luật</t>
  </si>
  <si>
    <t>Chi thực hiện một số chính sách nhiệm vụ</t>
  </si>
  <si>
    <t>Chi quốc phòng</t>
  </si>
  <si>
    <t>Chi an ninh</t>
  </si>
  <si>
    <t>Thuế sử dụng đất phi nông nghiệp</t>
  </si>
  <si>
    <t>Chi từ nguồn bổ sung có mục tiêu từ NSTW cho NSĐP</t>
  </si>
  <si>
    <t>BỘI CHI NSĐP/BỘI THU NSĐP</t>
  </si>
  <si>
    <t>Thu cân đối NSNN</t>
  </si>
  <si>
    <t>-</t>
  </si>
  <si>
    <t>Thuế sử dụng đất nông nghiệp</t>
  </si>
  <si>
    <t>Tiền cho thuê đất, thuê mặt nước</t>
  </si>
  <si>
    <t>Tiền cho thuê và tiền bán nhà ở thuộc sở hữu nhà nước</t>
  </si>
  <si>
    <t>Thu hồi vốn, thu cổ tức, lợi nhuận được chia của nhà nước và lợi nhuận sau thuế còn lại sau khi trích lập các quỹ của doanh nghiệp nhà nước</t>
  </si>
  <si>
    <t>THỰC HIỆN QUÝ IV NĂM 2023</t>
  </si>
  <si>
    <t>THỰC HIỆN THU NGÂN SÁCH NHÀ NƯỚC QUÝ IV NĂM 2023</t>
  </si>
  <si>
    <t>(Kèm theo văn bản số          /STC-QLNS ngày         /01/2024 của Sở Tài chính tỉnh Yên Bái)</t>
  </si>
  <si>
    <t>THỰC HIỆN CHI NGÂN SÁCH NHÀ NƯỚC QUÝ IV NĂM 2023</t>
  </si>
  <si>
    <t>CÂN ĐỐI NGÂN SÁCH ĐỊA PHƯƠNG QUÝ IV NĂM 2023</t>
  </si>
  <si>
    <t>(Kèm theo văn bản số 82/STC-QLNS ngày  12/01/2024 của Sở Tài chính tỉnh Yên Bái)</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</si>
</sst>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
    <numFmt numFmtId="183" formatCode="_(* #,##0.0_);_(* \(#,##0.0\);_(* &quot;-&quot;??_);_(@_)"/>
    <numFmt numFmtId="184" formatCode="_(* #,##0_);_(* \(#,##0\);_(* &quot;-&quot;??_);_(@_)"/>
    <numFmt numFmtId="185" formatCode="#,##0.000"/>
    <numFmt numFmtId="186" formatCode="0.0"/>
  </numFmts>
  <fonts count="99">
    <font>
      <sz val="11"/>
      <color theme="1"/>
      <name val="Calibri"/>
      <family val="2"/>
    </font>
    <font>
      <sz val="11"/>
      <color indexed="8"/>
      <name val="Calibri"/>
      <family val="2"/>
    </font>
    <font>
      <b/>
      <sz val="10"/>
      <name val="Times New Roman"/>
      <family val="1"/>
    </font>
    <font>
      <b/>
      <sz val="12"/>
      <name val="Times New Roman"/>
      <family val="1"/>
    </font>
    <font>
      <sz val="12"/>
      <name val="Times New Roman"/>
      <family val="1"/>
    </font>
    <font>
      <b/>
      <sz val="11"/>
      <name val="Times New Roman"/>
      <family val="1"/>
    </font>
    <font>
      <sz val="11"/>
      <name val="Times New Roman"/>
      <family val="1"/>
    </font>
    <font>
      <b/>
      <sz val="13"/>
      <name val="Times New Roman"/>
      <family val="1"/>
    </font>
    <font>
      <sz val="13"/>
      <name val="Times New Roman"/>
      <family val="1"/>
    </font>
    <font>
      <sz val="10"/>
      <name val="Arial"/>
      <family val="2"/>
    </font>
    <font>
      <sz val="10"/>
      <name val="Times New Roman"/>
      <family val="1"/>
    </font>
    <font>
      <sz val="12"/>
      <name val=".VnTime"/>
      <family val="2"/>
    </font>
    <font>
      <b/>
      <sz val="14"/>
      <name val="Times New Roman"/>
      <family val="1"/>
    </font>
    <font>
      <i/>
      <sz val="14"/>
      <name val="Times New Roman"/>
      <family val="1"/>
    </font>
    <font>
      <i/>
      <sz val="12"/>
      <name val="Times New Roman"/>
      <family val="1"/>
    </font>
    <font>
      <i/>
      <sz val="13"/>
      <name val="Times New Roman"/>
      <family val="1"/>
    </font>
    <font>
      <b/>
      <i/>
      <sz val="13"/>
      <name val="Times New Roman"/>
      <family val="1"/>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sz val="14"/>
      <color indexed="8"/>
      <name val="Times New Roman"/>
      <family val="1"/>
    </font>
    <font>
      <b/>
      <sz val="12"/>
      <color indexed="8"/>
      <name val="Times New Roman"/>
      <family val="1"/>
    </font>
    <font>
      <b/>
      <sz val="13"/>
      <color indexed="8"/>
      <name val="Times New Roman"/>
      <family val="1"/>
    </font>
    <font>
      <sz val="12"/>
      <color indexed="8"/>
      <name val="Times New Roman"/>
      <family val="1"/>
    </font>
    <font>
      <sz val="13"/>
      <color indexed="8"/>
      <name val="Times New Roman"/>
      <family val="1"/>
    </font>
    <font>
      <b/>
      <u val="single"/>
      <sz val="13"/>
      <color indexed="8"/>
      <name val="Times New Roman"/>
      <family val="1"/>
    </font>
    <font>
      <i/>
      <sz val="14"/>
      <color indexed="8"/>
      <name val="Times New Roman"/>
      <family val="1"/>
    </font>
    <font>
      <i/>
      <sz val="12"/>
      <color indexed="8"/>
      <name val="Times New Roman"/>
      <family val="1"/>
    </font>
    <font>
      <i/>
      <sz val="13"/>
      <color indexed="8"/>
      <name val="Times New Roman"/>
      <family val="1"/>
    </font>
    <font>
      <i/>
      <sz val="11"/>
      <color indexed="8"/>
      <name val="Times New Roman"/>
      <family val="1"/>
    </font>
    <font>
      <b/>
      <i/>
      <sz val="11"/>
      <color indexed="8"/>
      <name val="Times New Roman"/>
      <family val="1"/>
    </font>
    <font>
      <b/>
      <sz val="10"/>
      <color indexed="8"/>
      <name val="Times New Roman"/>
      <family val="1"/>
    </font>
    <font>
      <b/>
      <i/>
      <sz val="12"/>
      <color indexed="8"/>
      <name val="Times New Roman"/>
      <family val="1"/>
    </font>
    <font>
      <sz val="11"/>
      <color indexed="10"/>
      <name val="Times New Roman"/>
      <family val="1"/>
    </font>
    <font>
      <b/>
      <sz val="14"/>
      <color indexed="10"/>
      <name val="Times New Roman"/>
      <family val="1"/>
    </font>
    <font>
      <b/>
      <sz val="11"/>
      <color indexed="10"/>
      <name val="Times New Roman"/>
      <family val="1"/>
    </font>
    <font>
      <i/>
      <sz val="12"/>
      <color indexed="10"/>
      <name val="Times New Roman"/>
      <family val="1"/>
    </font>
    <font>
      <i/>
      <sz val="11"/>
      <color indexed="10"/>
      <name val="Times New Roman"/>
      <family val="1"/>
    </font>
    <font>
      <sz val="13"/>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4"/>
      <color theme="1"/>
      <name val="Times New Roman"/>
      <family val="1"/>
    </font>
    <font>
      <b/>
      <sz val="12"/>
      <color theme="1"/>
      <name val="Times New Roman"/>
      <family val="1"/>
    </font>
    <font>
      <b/>
      <sz val="13"/>
      <color theme="1"/>
      <name val="Times New Roman"/>
      <family val="1"/>
    </font>
    <font>
      <sz val="12"/>
      <color theme="1"/>
      <name val="Times New Roman"/>
      <family val="1"/>
    </font>
    <font>
      <sz val="13"/>
      <color theme="1"/>
      <name val="Times New Roman"/>
      <family val="1"/>
    </font>
    <font>
      <b/>
      <u val="single"/>
      <sz val="13"/>
      <color theme="1"/>
      <name val="Times New Roman"/>
      <family val="1"/>
    </font>
    <font>
      <i/>
      <sz val="14"/>
      <color theme="1"/>
      <name val="Times New Roman"/>
      <family val="1"/>
    </font>
    <font>
      <b/>
      <sz val="14"/>
      <color rgb="FF000000"/>
      <name val="Times New Roman"/>
      <family val="1"/>
    </font>
    <font>
      <i/>
      <sz val="14"/>
      <color rgb="FF000000"/>
      <name val="Times New Roman"/>
      <family val="1"/>
    </font>
    <font>
      <i/>
      <sz val="12"/>
      <color theme="1"/>
      <name val="Times New Roman"/>
      <family val="1"/>
    </font>
    <font>
      <i/>
      <sz val="13"/>
      <color theme="1"/>
      <name val="Times New Roman"/>
      <family val="1"/>
    </font>
    <font>
      <i/>
      <sz val="11"/>
      <color theme="1"/>
      <name val="Times New Roman"/>
      <family val="1"/>
    </font>
    <font>
      <b/>
      <i/>
      <sz val="11"/>
      <color theme="1"/>
      <name val="Times New Roman"/>
      <family val="1"/>
    </font>
    <font>
      <b/>
      <sz val="10"/>
      <color theme="1"/>
      <name val="Times New Roman"/>
      <family val="1"/>
    </font>
    <font>
      <b/>
      <i/>
      <sz val="12"/>
      <color theme="1"/>
      <name val="Times New Roman"/>
      <family val="1"/>
    </font>
    <font>
      <sz val="11"/>
      <color rgb="FFFF0000"/>
      <name val="Times New Roman"/>
      <family val="1"/>
    </font>
    <font>
      <b/>
      <sz val="14"/>
      <color rgb="FFFF0000"/>
      <name val="Times New Roman"/>
      <family val="1"/>
    </font>
    <font>
      <b/>
      <sz val="11"/>
      <color rgb="FFFF0000"/>
      <name val="Times New Roman"/>
      <family val="1"/>
    </font>
    <font>
      <i/>
      <sz val="12"/>
      <color rgb="FFFF0000"/>
      <name val="Times New Roman"/>
      <family val="1"/>
    </font>
    <font>
      <i/>
      <sz val="11"/>
      <color rgb="FFFF0000"/>
      <name val="Times New Roman"/>
      <family val="1"/>
    </font>
    <font>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3" fontId="11"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28" borderId="2"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9"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40">
    <xf numFmtId="0" fontId="0" fillId="0" borderId="0" xfId="0" applyFont="1" applyAlignment="1">
      <alignment/>
    </xf>
    <xf numFmtId="0" fontId="76" fillId="0" borderId="0" xfId="0" applyFont="1" applyAlignment="1">
      <alignment/>
    </xf>
    <xf numFmtId="0" fontId="77" fillId="0" borderId="0" xfId="0" applyFont="1" applyAlignment="1">
      <alignment/>
    </xf>
    <xf numFmtId="0" fontId="2" fillId="0" borderId="10" xfId="0" applyFont="1" applyBorder="1" applyAlignment="1">
      <alignment horizontal="center" vertical="center" wrapText="1"/>
    </xf>
    <xf numFmtId="0" fontId="7" fillId="0" borderId="10" xfId="0" applyFont="1" applyBorder="1" applyAlignment="1">
      <alignment vertical="center" wrapText="1"/>
    </xf>
    <xf numFmtId="0" fontId="8" fillId="0" borderId="10" xfId="0" applyFont="1" applyBorder="1" applyAlignment="1">
      <alignment vertical="center" wrapText="1"/>
    </xf>
    <xf numFmtId="3" fontId="6" fillId="0" borderId="10" xfId="0" applyNumberFormat="1" applyFont="1" applyBorder="1" applyAlignment="1">
      <alignment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3" fontId="5" fillId="0" borderId="10" xfId="0" applyNumberFormat="1" applyFont="1" applyBorder="1" applyAlignment="1">
      <alignment vertical="center" wrapText="1"/>
    </xf>
    <xf numFmtId="3" fontId="6" fillId="0" borderId="10" xfId="0" applyNumberFormat="1" applyFont="1" applyFill="1" applyBorder="1" applyAlignment="1">
      <alignment vertical="center" wrapText="1"/>
    </xf>
    <xf numFmtId="182" fontId="5" fillId="0" borderId="10" xfId="0" applyNumberFormat="1" applyFont="1" applyBorder="1" applyAlignment="1">
      <alignment vertical="center" wrapText="1"/>
    </xf>
    <xf numFmtId="182" fontId="6" fillId="0" borderId="10" xfId="0" applyNumberFormat="1" applyFont="1" applyBorder="1" applyAlignment="1">
      <alignment vertical="center" wrapText="1"/>
    </xf>
    <xf numFmtId="0" fontId="76" fillId="0" borderId="0" xfId="0" applyFont="1" applyFill="1" applyAlignment="1">
      <alignment/>
    </xf>
    <xf numFmtId="0" fontId="78" fillId="0" borderId="0" xfId="0" applyFont="1" applyFill="1" applyAlignment="1">
      <alignment horizontal="left" vertical="center" wrapText="1"/>
    </xf>
    <xf numFmtId="0" fontId="78" fillId="0" borderId="0" xfId="0" applyFont="1" applyFill="1" applyAlignment="1">
      <alignment horizontal="center" vertical="center" wrapText="1"/>
    </xf>
    <xf numFmtId="0" fontId="79" fillId="0" borderId="10" xfId="0" applyFont="1" applyFill="1" applyBorder="1" applyAlignment="1">
      <alignment horizontal="center" vertical="center" wrapText="1"/>
    </xf>
    <xf numFmtId="0" fontId="80" fillId="0" borderId="10" xfId="0" applyFont="1" applyFill="1" applyBorder="1" applyAlignment="1">
      <alignment vertical="center" wrapText="1"/>
    </xf>
    <xf numFmtId="0" fontId="76" fillId="0" borderId="0" xfId="0" applyFont="1" applyFill="1" applyAlignment="1">
      <alignment vertical="center" wrapText="1"/>
    </xf>
    <xf numFmtId="0" fontId="81" fillId="0" borderId="10" xfId="0" applyFont="1" applyFill="1" applyBorder="1" applyAlignment="1">
      <alignment horizontal="center" vertical="center" wrapText="1"/>
    </xf>
    <xf numFmtId="0" fontId="82" fillId="0" borderId="10" xfId="0" applyFont="1" applyFill="1" applyBorder="1" applyAlignment="1">
      <alignment vertical="center" wrapText="1"/>
    </xf>
    <xf numFmtId="0" fontId="77" fillId="0" borderId="0" xfId="0" applyFont="1" applyFill="1" applyAlignment="1">
      <alignment vertical="center" wrapText="1"/>
    </xf>
    <xf numFmtId="184" fontId="76" fillId="0" borderId="0" xfId="41" applyNumberFormat="1" applyFont="1" applyFill="1" applyAlignment="1">
      <alignment vertical="center" wrapText="1"/>
    </xf>
    <xf numFmtId="184" fontId="77" fillId="0" borderId="0" xfId="41" applyNumberFormat="1" applyFont="1" applyFill="1" applyAlignment="1">
      <alignment vertical="center" wrapText="1"/>
    </xf>
    <xf numFmtId="184" fontId="76" fillId="0" borderId="0" xfId="0" applyNumberFormat="1" applyFont="1" applyFill="1" applyAlignment="1">
      <alignment vertical="center" wrapText="1"/>
    </xf>
    <xf numFmtId="0" fontId="79" fillId="0" borderId="0" xfId="0" applyFont="1" applyFill="1" applyBorder="1" applyAlignment="1">
      <alignment horizontal="center" vertical="center" wrapText="1"/>
    </xf>
    <xf numFmtId="0" fontId="80" fillId="0" borderId="0" xfId="0" applyFont="1" applyFill="1" applyBorder="1" applyAlignment="1">
      <alignment vertical="center" wrapText="1"/>
    </xf>
    <xf numFmtId="3" fontId="77" fillId="0" borderId="0" xfId="0" applyNumberFormat="1" applyFont="1" applyFill="1" applyBorder="1" applyAlignment="1">
      <alignment horizontal="right" vertical="center" wrapText="1"/>
    </xf>
    <xf numFmtId="180" fontId="77" fillId="0" borderId="0" xfId="0" applyNumberFormat="1" applyFont="1" applyFill="1" applyBorder="1" applyAlignment="1">
      <alignment horizontal="right" vertical="center" wrapText="1"/>
    </xf>
    <xf numFmtId="0" fontId="83" fillId="0" borderId="0" xfId="0" applyFont="1" applyFill="1" applyAlignment="1">
      <alignment/>
    </xf>
    <xf numFmtId="184" fontId="76" fillId="0" borderId="0" xfId="0" applyNumberFormat="1" applyFont="1" applyFill="1" applyAlignment="1">
      <alignment/>
    </xf>
    <xf numFmtId="3" fontId="81" fillId="0" borderId="10" xfId="0" applyNumberFormat="1" applyFont="1" applyFill="1" applyBorder="1" applyAlignment="1">
      <alignment horizontal="right" vertical="center" wrapText="1"/>
    </xf>
    <xf numFmtId="3" fontId="77" fillId="0" borderId="0" xfId="0" applyNumberFormat="1" applyFont="1" applyAlignment="1">
      <alignment/>
    </xf>
    <xf numFmtId="0" fontId="84" fillId="0" borderId="0" xfId="0" applyFont="1" applyFill="1" applyAlignment="1">
      <alignment horizontal="center" vertical="center" wrapText="1"/>
    </xf>
    <xf numFmtId="0" fontId="85" fillId="0" borderId="0" xfId="0" applyFont="1" applyAlignment="1">
      <alignment horizontal="center" vertical="center" wrapText="1"/>
    </xf>
    <xf numFmtId="0" fontId="86" fillId="0" borderId="0" xfId="0" applyFont="1" applyAlignment="1">
      <alignment horizontal="center" vertical="center" wrapText="1"/>
    </xf>
    <xf numFmtId="0" fontId="0" fillId="0" borderId="0" xfId="0" applyAlignment="1">
      <alignment horizontal="center" vertical="center" wrapText="1"/>
    </xf>
    <xf numFmtId="0" fontId="85" fillId="0" borderId="0" xfId="0" applyFont="1" applyAlignment="1">
      <alignment horizontal="left" vertical="center" wrapText="1"/>
    </xf>
    <xf numFmtId="0" fontId="87" fillId="0" borderId="10" xfId="0" applyFont="1" applyFill="1" applyBorder="1" applyAlignment="1">
      <alignment horizontal="center" vertical="center" wrapText="1"/>
    </xf>
    <xf numFmtId="0" fontId="88" fillId="0" borderId="10" xfId="0" applyFont="1" applyFill="1" applyBorder="1" applyAlignment="1">
      <alignment vertical="center" wrapText="1"/>
    </xf>
    <xf numFmtId="0" fontId="89" fillId="0" borderId="0" xfId="0" applyFont="1" applyFill="1" applyAlignment="1">
      <alignment vertical="center" wrapText="1"/>
    </xf>
    <xf numFmtId="0" fontId="90" fillId="0" borderId="0" xfId="0" applyFont="1" applyFill="1" applyAlignment="1">
      <alignment vertical="center" wrapText="1"/>
    </xf>
    <xf numFmtId="0" fontId="88" fillId="0" borderId="10" xfId="0" applyFont="1" applyFill="1" applyBorder="1" applyAlignment="1" quotePrefix="1">
      <alignment vertical="center" wrapText="1"/>
    </xf>
    <xf numFmtId="182" fontId="81" fillId="0" borderId="10" xfId="0" applyNumberFormat="1" applyFont="1" applyFill="1" applyBorder="1" applyAlignment="1">
      <alignment horizontal="right" vertical="center" wrapText="1"/>
    </xf>
    <xf numFmtId="3" fontId="81" fillId="0" borderId="10" xfId="0" applyNumberFormat="1" applyFont="1" applyBorder="1" applyAlignment="1">
      <alignment horizontal="right" vertical="center"/>
    </xf>
    <xf numFmtId="3" fontId="79" fillId="0" borderId="10" xfId="0" applyNumberFormat="1" applyFont="1" applyBorder="1" applyAlignment="1">
      <alignment horizontal="right" vertical="center"/>
    </xf>
    <xf numFmtId="0" fontId="91" fillId="0" borderId="10" xfId="0" applyFont="1" applyFill="1" applyBorder="1" applyAlignment="1">
      <alignment horizontal="center" vertical="center" wrapText="1"/>
    </xf>
    <xf numFmtId="3" fontId="79" fillId="0" borderId="10" xfId="0" applyNumberFormat="1" applyFont="1" applyFill="1" applyBorder="1" applyAlignment="1">
      <alignment horizontal="right" vertical="center" wrapText="1"/>
    </xf>
    <xf numFmtId="182" fontId="79" fillId="0" borderId="10" xfId="0" applyNumberFormat="1" applyFont="1" applyFill="1" applyBorder="1" applyAlignment="1">
      <alignment horizontal="right" vertical="center" wrapText="1"/>
    </xf>
    <xf numFmtId="182" fontId="79" fillId="0" borderId="10" xfId="41" applyNumberFormat="1" applyFont="1" applyFill="1" applyBorder="1" applyAlignment="1">
      <alignment horizontal="right" vertical="center" wrapText="1"/>
    </xf>
    <xf numFmtId="3" fontId="87" fillId="0" borderId="10" xfId="0" applyNumberFormat="1" applyFont="1" applyFill="1" applyBorder="1" applyAlignment="1">
      <alignment horizontal="right" vertical="center" wrapText="1"/>
    </xf>
    <xf numFmtId="182" fontId="92" fillId="0" borderId="10" xfId="0" applyNumberFormat="1" applyFont="1" applyFill="1" applyBorder="1" applyAlignment="1">
      <alignment horizontal="right" vertical="center" wrapText="1"/>
    </xf>
    <xf numFmtId="49" fontId="88" fillId="0" borderId="10" xfId="0" applyNumberFormat="1" applyFont="1" applyFill="1" applyBorder="1" applyAlignment="1">
      <alignment vertical="center" wrapText="1"/>
    </xf>
    <xf numFmtId="184" fontId="89" fillId="0" borderId="0" xfId="41" applyNumberFormat="1" applyFont="1" applyFill="1" applyAlignment="1">
      <alignment vertical="center" wrapText="1"/>
    </xf>
    <xf numFmtId="3" fontId="87" fillId="0" borderId="10" xfId="0" applyNumberFormat="1" applyFont="1" applyBorder="1" applyAlignment="1">
      <alignment horizontal="right" vertical="center"/>
    </xf>
    <xf numFmtId="0" fontId="87" fillId="0" borderId="10" xfId="0" applyFont="1" applyFill="1" applyBorder="1" applyAlignment="1" quotePrefix="1">
      <alignment horizontal="center" vertical="center" wrapText="1"/>
    </xf>
    <xf numFmtId="184" fontId="81" fillId="0" borderId="10" xfId="41" applyNumberFormat="1" applyFont="1" applyBorder="1" applyAlignment="1">
      <alignment horizontal="right" vertical="center"/>
    </xf>
    <xf numFmtId="183" fontId="76" fillId="0" borderId="0" xfId="41" applyNumberFormat="1" applyFont="1" applyAlignment="1">
      <alignment/>
    </xf>
    <xf numFmtId="0" fontId="2" fillId="0" borderId="10" xfId="0" applyFont="1" applyBorder="1" applyAlignment="1">
      <alignment horizontal="center" vertical="center" wrapText="1"/>
    </xf>
    <xf numFmtId="0" fontId="93" fillId="0" borderId="0" xfId="0" applyFont="1" applyAlignment="1">
      <alignment/>
    </xf>
    <xf numFmtId="0" fontId="75" fillId="0" borderId="0" xfId="0" applyFont="1" applyAlignment="1">
      <alignment horizontal="center" vertical="center" wrapText="1"/>
    </xf>
    <xf numFmtId="3" fontId="93" fillId="0" borderId="10" xfId="0" applyNumberFormat="1" applyFont="1" applyBorder="1" applyAlignment="1">
      <alignment vertical="center" wrapText="1"/>
    </xf>
    <xf numFmtId="3" fontId="93" fillId="0" borderId="10" xfId="0" applyNumberFormat="1" applyFont="1" applyFill="1" applyBorder="1" applyAlignment="1">
      <alignment vertical="center" wrapText="1"/>
    </xf>
    <xf numFmtId="0" fontId="94" fillId="0" borderId="0" xfId="0" applyFont="1" applyAlignment="1">
      <alignment horizontal="center" vertical="center" wrapText="1"/>
    </xf>
    <xf numFmtId="3" fontId="89" fillId="0" borderId="0" xfId="0" applyNumberFormat="1" applyFont="1" applyFill="1" applyAlignment="1">
      <alignment vertical="center" wrapText="1"/>
    </xf>
    <xf numFmtId="184" fontId="89" fillId="0" borderId="0" xfId="0" applyNumberFormat="1" applyFont="1" applyFill="1" applyAlignment="1">
      <alignment vertical="center" wrapText="1"/>
    </xf>
    <xf numFmtId="0" fontId="78" fillId="33" borderId="0" xfId="0" applyFont="1" applyFill="1" applyAlignment="1">
      <alignment horizontal="center" vertical="center" wrapText="1"/>
    </xf>
    <xf numFmtId="0" fontId="84" fillId="33" borderId="0" xfId="0" applyFont="1" applyFill="1" applyAlignment="1">
      <alignment horizontal="center" vertical="center" wrapText="1"/>
    </xf>
    <xf numFmtId="0" fontId="91" fillId="33" borderId="10" xfId="0" applyFont="1" applyFill="1" applyBorder="1" applyAlignment="1">
      <alignment horizontal="center" vertical="center" wrapText="1"/>
    </xf>
    <xf numFmtId="182" fontId="79" fillId="33" borderId="10" xfId="0" applyNumberFormat="1" applyFont="1" applyFill="1" applyBorder="1" applyAlignment="1">
      <alignment horizontal="right" vertical="center" wrapText="1"/>
    </xf>
    <xf numFmtId="182" fontId="81" fillId="33" borderId="10" xfId="0" applyNumberFormat="1" applyFont="1" applyFill="1" applyBorder="1" applyAlignment="1">
      <alignment horizontal="right" vertical="center" wrapText="1"/>
    </xf>
    <xf numFmtId="182" fontId="79" fillId="33" borderId="10" xfId="41" applyNumberFormat="1" applyFont="1" applyFill="1" applyBorder="1" applyAlignment="1">
      <alignment horizontal="right" vertical="center" wrapText="1"/>
    </xf>
    <xf numFmtId="182" fontId="92" fillId="33" borderId="10" xfId="0" applyNumberFormat="1" applyFont="1" applyFill="1" applyBorder="1" applyAlignment="1">
      <alignment horizontal="right" vertical="center" wrapText="1"/>
    </xf>
    <xf numFmtId="180" fontId="77" fillId="33" borderId="0" xfId="0" applyNumberFormat="1" applyFont="1" applyFill="1" applyBorder="1" applyAlignment="1">
      <alignment horizontal="right" vertical="center" wrapText="1"/>
    </xf>
    <xf numFmtId="0" fontId="76" fillId="33" borderId="0" xfId="0" applyFont="1" applyFill="1" applyAlignment="1">
      <alignment/>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3" fontId="3"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3" fontId="14" fillId="0" borderId="10" xfId="0" applyNumberFormat="1" applyFont="1" applyFill="1" applyBorder="1" applyAlignment="1">
      <alignment horizontal="right" vertical="center" wrapText="1"/>
    </xf>
    <xf numFmtId="3" fontId="14" fillId="0" borderId="10" xfId="0" applyNumberFormat="1" applyFont="1" applyFill="1" applyBorder="1" applyAlignment="1">
      <alignment vertical="center" wrapText="1"/>
    </xf>
    <xf numFmtId="184" fontId="4" fillId="0" borderId="10" xfId="41" applyNumberFormat="1"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0" fontId="6" fillId="0" borderId="0" xfId="0" applyFont="1" applyFill="1" applyAlignment="1">
      <alignment/>
    </xf>
    <xf numFmtId="0" fontId="6" fillId="33" borderId="0" xfId="0" applyFont="1" applyFill="1" applyAlignment="1">
      <alignment/>
    </xf>
    <xf numFmtId="0" fontId="12" fillId="33" borderId="0" xfId="0" applyFont="1" applyFill="1" applyAlignment="1">
      <alignment horizontal="left" vertical="center" wrapText="1"/>
    </xf>
    <xf numFmtId="0" fontId="12" fillId="33" borderId="0" xfId="0" applyFont="1" applyFill="1" applyAlignment="1">
      <alignment horizontal="center" vertical="center" wrapText="1"/>
    </xf>
    <xf numFmtId="0" fontId="13" fillId="33" borderId="0" xfId="0" applyFont="1" applyFill="1" applyAlignment="1">
      <alignment horizontal="center" vertical="center" wrapText="1"/>
    </xf>
    <xf numFmtId="0" fontId="93" fillId="33" borderId="0" xfId="0" applyFont="1" applyFill="1" applyAlignment="1">
      <alignment/>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3" fontId="3" fillId="33" borderId="10" xfId="0" applyNumberFormat="1" applyFont="1" applyFill="1" applyBorder="1" applyAlignment="1">
      <alignment horizontal="right" vertical="center" wrapText="1"/>
    </xf>
    <xf numFmtId="182" fontId="3" fillId="33" borderId="10" xfId="0" applyNumberFormat="1" applyFont="1" applyFill="1" applyBorder="1" applyAlignment="1">
      <alignment horizontal="right" vertical="center" wrapText="1"/>
    </xf>
    <xf numFmtId="0" fontId="93" fillId="33" borderId="0" xfId="0" applyFont="1" applyFill="1" applyAlignment="1">
      <alignment vertical="center" wrapText="1"/>
    </xf>
    <xf numFmtId="0" fontId="6" fillId="33" borderId="0" xfId="0" applyFont="1" applyFill="1" applyAlignment="1">
      <alignment vertical="center" wrapText="1"/>
    </xf>
    <xf numFmtId="0" fontId="7" fillId="33" borderId="10" xfId="0" applyFont="1" applyFill="1" applyBorder="1" applyAlignment="1">
      <alignment vertical="center" wrapText="1"/>
    </xf>
    <xf numFmtId="0" fontId="95" fillId="33" borderId="0" xfId="0" applyFont="1" applyFill="1" applyAlignment="1">
      <alignment vertical="center" wrapText="1"/>
    </xf>
    <xf numFmtId="0" fontId="5" fillId="33" borderId="0" xfId="0" applyFont="1" applyFill="1" applyAlignment="1">
      <alignment vertical="center" wrapText="1"/>
    </xf>
    <xf numFmtId="0" fontId="4" fillId="33" borderId="10" xfId="0" applyFont="1" applyFill="1" applyBorder="1" applyAlignment="1">
      <alignment horizontal="center" vertical="center" wrapText="1"/>
    </xf>
    <xf numFmtId="0" fontId="8" fillId="33" borderId="10" xfId="0" applyFont="1" applyFill="1" applyBorder="1" applyAlignment="1">
      <alignment vertical="center" wrapText="1"/>
    </xf>
    <xf numFmtId="3" fontId="4" fillId="33" borderId="10" xfId="0" applyNumberFormat="1" applyFont="1" applyFill="1" applyBorder="1" applyAlignment="1">
      <alignment horizontal="right" vertical="center" wrapText="1"/>
    </xf>
    <xf numFmtId="182" fontId="4" fillId="33" borderId="10" xfId="0" applyNumberFormat="1" applyFont="1" applyFill="1" applyBorder="1" applyAlignment="1">
      <alignment horizontal="right" vertical="center" wrapText="1"/>
    </xf>
    <xf numFmtId="3" fontId="93" fillId="33" borderId="0" xfId="0" applyNumberFormat="1" applyFont="1" applyFill="1" applyAlignment="1">
      <alignment vertical="center" wrapText="1"/>
    </xf>
    <xf numFmtId="0" fontId="14" fillId="33" borderId="10" xfId="0" applyFont="1" applyFill="1" applyBorder="1" applyAlignment="1">
      <alignment horizontal="center" vertical="center" wrapText="1"/>
    </xf>
    <xf numFmtId="0" fontId="15" fillId="33" borderId="10" xfId="0" applyFont="1" applyFill="1" applyBorder="1" applyAlignment="1">
      <alignment vertical="center" wrapText="1"/>
    </xf>
    <xf numFmtId="3" fontId="96" fillId="33" borderId="10" xfId="0" applyNumberFormat="1" applyFont="1" applyFill="1" applyBorder="1" applyAlignment="1">
      <alignment horizontal="right" vertical="center" wrapText="1"/>
    </xf>
    <xf numFmtId="3" fontId="14" fillId="33" borderId="10" xfId="0" applyNumberFormat="1" applyFont="1" applyFill="1" applyBorder="1" applyAlignment="1">
      <alignment horizontal="right" vertical="center" wrapText="1"/>
    </xf>
    <xf numFmtId="0" fontId="97" fillId="33" borderId="0" xfId="0" applyFont="1" applyFill="1" applyAlignment="1">
      <alignment vertical="center" wrapText="1"/>
    </xf>
    <xf numFmtId="0" fontId="17" fillId="33" borderId="0" xfId="0" applyFont="1" applyFill="1" applyAlignment="1">
      <alignment vertical="center" wrapText="1"/>
    </xf>
    <xf numFmtId="3" fontId="4" fillId="33" borderId="10" xfId="0" applyNumberFormat="1" applyFont="1" applyFill="1" applyBorder="1" applyAlignment="1">
      <alignment vertical="center"/>
    </xf>
    <xf numFmtId="184" fontId="3" fillId="33" borderId="10" xfId="41" applyNumberFormat="1" applyFont="1" applyFill="1" applyBorder="1" applyAlignment="1">
      <alignment horizontal="right" vertical="center" wrapText="1"/>
    </xf>
    <xf numFmtId="184" fontId="4" fillId="33" borderId="10" xfId="41" applyNumberFormat="1" applyFont="1" applyFill="1" applyBorder="1" applyAlignment="1">
      <alignment horizontal="righ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85" fillId="0" borderId="0" xfId="0" applyFont="1" applyAlignment="1">
      <alignment horizontal="center" vertical="center" wrapText="1"/>
    </xf>
    <xf numFmtId="0" fontId="90" fillId="0" borderId="13" xfId="0" applyFont="1" applyBorder="1" applyAlignment="1">
      <alignment horizontal="center"/>
    </xf>
    <xf numFmtId="0" fontId="86" fillId="0" borderId="0" xfId="0" applyFont="1" applyAlignment="1">
      <alignment horizontal="center" vertical="center" wrapText="1"/>
    </xf>
    <xf numFmtId="0" fontId="0" fillId="0" borderId="0" xfId="0" applyAlignment="1">
      <alignment horizontal="center" vertical="center" wrapText="1"/>
    </xf>
    <xf numFmtId="0" fontId="85" fillId="0" borderId="0" xfId="0" applyFont="1" applyAlignment="1">
      <alignment horizontal="left" vertical="center" wrapText="1"/>
    </xf>
    <xf numFmtId="0" fontId="2" fillId="0" borderId="10" xfId="0" applyFont="1" applyFill="1" applyBorder="1" applyAlignment="1">
      <alignment horizontal="center" vertical="center" wrapText="1"/>
    </xf>
    <xf numFmtId="0" fontId="91" fillId="0" borderId="10" xfId="0" applyFont="1" applyFill="1" applyBorder="1" applyAlignment="1">
      <alignment horizontal="center" vertical="center" wrapText="1"/>
    </xf>
    <xf numFmtId="0" fontId="78" fillId="0" borderId="0" xfId="0" applyFont="1" applyFill="1" applyAlignment="1">
      <alignment horizontal="center" vertical="center" wrapText="1"/>
    </xf>
    <xf numFmtId="0" fontId="92" fillId="0" borderId="13" xfId="0" applyFont="1" applyFill="1" applyBorder="1" applyAlignment="1">
      <alignment horizontal="right"/>
    </xf>
    <xf numFmtId="0" fontId="84" fillId="0" borderId="0" xfId="0" applyFont="1" applyFill="1" applyAlignment="1">
      <alignment horizontal="center" vertical="center" wrapText="1"/>
    </xf>
    <xf numFmtId="0" fontId="82" fillId="0" borderId="0" xfId="0" applyFont="1" applyFill="1" applyAlignment="1">
      <alignment horizontal="justify" wrapText="1"/>
    </xf>
    <xf numFmtId="0" fontId="98" fillId="0" borderId="0" xfId="0" applyFont="1" applyFill="1" applyAlignment="1">
      <alignment horizontal="justify" wrapText="1"/>
    </xf>
    <xf numFmtId="0" fontId="78" fillId="0" borderId="0" xfId="0" applyFont="1" applyFill="1" applyAlignment="1">
      <alignment horizontal="left" vertical="center" wrapText="1"/>
    </xf>
    <xf numFmtId="0" fontId="2" fillId="33" borderId="14"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12" fillId="33" borderId="0" xfId="0" applyFont="1" applyFill="1" applyAlignment="1">
      <alignment horizontal="center" vertical="center" wrapText="1"/>
    </xf>
    <xf numFmtId="0" fontId="16" fillId="33" borderId="13" xfId="0" applyFont="1" applyFill="1" applyBorder="1" applyAlignment="1">
      <alignment horizontal="right"/>
    </xf>
    <xf numFmtId="0" fontId="13" fillId="33" borderId="0" xfId="0" applyFont="1" applyFill="1" applyAlignment="1">
      <alignment horizontal="center" vertical="center" wrapText="1"/>
    </xf>
    <xf numFmtId="0" fontId="12" fillId="33" borderId="0" xfId="0" applyFont="1" applyFill="1" applyAlignment="1">
      <alignment horizontal="left" vertical="center" wrapText="1"/>
    </xf>
    <xf numFmtId="0" fontId="2" fillId="33" borderId="10"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3"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0"/>
  <sheetViews>
    <sheetView zoomScale="115" zoomScaleNormal="115" zoomScalePageLayoutView="0" workbookViewId="0" topLeftCell="A1">
      <selection activeCell="A1" sqref="A1:IV16384"/>
    </sheetView>
  </sheetViews>
  <sheetFormatPr defaultColWidth="9.140625" defaultRowHeight="15"/>
  <cols>
    <col min="1" max="1" width="5.7109375" style="1" customWidth="1"/>
    <col min="2" max="2" width="51.7109375" style="1" customWidth="1"/>
    <col min="3" max="3" width="12.7109375" style="60" customWidth="1"/>
    <col min="4" max="4" width="11.8515625" style="60" customWidth="1"/>
    <col min="5" max="5" width="9.57421875" style="1" customWidth="1"/>
    <col min="6" max="6" width="12.8515625" style="1" customWidth="1"/>
    <col min="7" max="7" width="9.140625" style="1" customWidth="1"/>
    <col min="8" max="8" width="15.421875" style="1" hidden="1" customWidth="1"/>
    <col min="9" max="9" width="10.421875" style="1" bestFit="1" customWidth="1"/>
    <col min="10" max="10" width="9.140625" style="1" customWidth="1"/>
    <col min="11" max="11" width="13.28125" style="1" bestFit="1" customWidth="1"/>
    <col min="12" max="16384" width="9.140625" style="1" customWidth="1"/>
  </cols>
  <sheetData>
    <row r="1" spans="1:6" ht="14.25" customHeight="1">
      <c r="A1" s="122" t="s">
        <v>76</v>
      </c>
      <c r="B1" s="122"/>
      <c r="D1" s="118" t="s">
        <v>73</v>
      </c>
      <c r="E1" s="118"/>
      <c r="F1" s="118"/>
    </row>
    <row r="2" spans="1:6" ht="14.25" customHeight="1">
      <c r="A2" s="38"/>
      <c r="B2" s="38"/>
      <c r="D2" s="64"/>
      <c r="E2" s="35"/>
      <c r="F2" s="35"/>
    </row>
    <row r="3" spans="1:6" ht="18.75">
      <c r="A3" s="118" t="s">
        <v>113</v>
      </c>
      <c r="B3" s="118"/>
      <c r="C3" s="118"/>
      <c r="D3" s="118"/>
      <c r="E3" s="118"/>
      <c r="F3" s="118"/>
    </row>
    <row r="4" spans="1:6" ht="18.75" customHeight="1">
      <c r="A4" s="120" t="s">
        <v>114</v>
      </c>
      <c r="B4" s="121"/>
      <c r="C4" s="121"/>
      <c r="D4" s="121"/>
      <c r="E4" s="121"/>
      <c r="F4" s="121"/>
    </row>
    <row r="5" spans="1:6" ht="18.75" customHeight="1">
      <c r="A5" s="36"/>
      <c r="B5" s="37"/>
      <c r="C5" s="61"/>
      <c r="D5" s="61"/>
      <c r="E5" s="37"/>
      <c r="F5" s="37"/>
    </row>
    <row r="6" spans="5:6" ht="15">
      <c r="E6" s="119" t="s">
        <v>35</v>
      </c>
      <c r="F6" s="119"/>
    </row>
    <row r="7" spans="1:6" ht="43.5" customHeight="1">
      <c r="A7" s="115" t="s">
        <v>0</v>
      </c>
      <c r="B7" s="115"/>
      <c r="C7" s="115" t="s">
        <v>65</v>
      </c>
      <c r="D7" s="115" t="s">
        <v>109</v>
      </c>
      <c r="E7" s="116" t="s">
        <v>3</v>
      </c>
      <c r="F7" s="117"/>
    </row>
    <row r="8" spans="1:6" ht="56.25" customHeight="1">
      <c r="A8" s="115"/>
      <c r="B8" s="115"/>
      <c r="C8" s="115"/>
      <c r="D8" s="115"/>
      <c r="E8" s="9" t="s">
        <v>2</v>
      </c>
      <c r="F8" s="9" t="s">
        <v>4</v>
      </c>
    </row>
    <row r="9" spans="1:6" ht="17.25" customHeight="1">
      <c r="A9" s="3" t="s">
        <v>5</v>
      </c>
      <c r="B9" s="3" t="s">
        <v>6</v>
      </c>
      <c r="C9" s="59">
        <v>1</v>
      </c>
      <c r="D9" s="59">
        <v>2</v>
      </c>
      <c r="E9" s="3" t="s">
        <v>7</v>
      </c>
      <c r="F9" s="3">
        <v>4</v>
      </c>
    </row>
    <row r="10" spans="1:8" ht="18" customHeight="1">
      <c r="A10" s="7" t="s">
        <v>5</v>
      </c>
      <c r="B10" s="4" t="s">
        <v>85</v>
      </c>
      <c r="C10" s="10">
        <v>5200000</v>
      </c>
      <c r="D10" s="10">
        <v>4103471.115253</v>
      </c>
      <c r="E10" s="12">
        <f>D10/C10*100</f>
        <v>78.9129060625577</v>
      </c>
      <c r="F10" s="12">
        <f>D10/H10*100</f>
        <v>88.70601823441079</v>
      </c>
      <c r="H10" s="1">
        <v>4625921.89</v>
      </c>
    </row>
    <row r="11" spans="1:8" ht="18" customHeight="1">
      <c r="A11" s="7" t="s">
        <v>8</v>
      </c>
      <c r="B11" s="4" t="s">
        <v>103</v>
      </c>
      <c r="C11" s="10">
        <v>5200000</v>
      </c>
      <c r="D11" s="10">
        <v>2493312.867112</v>
      </c>
      <c r="E11" s="12">
        <f aca="true" t="shared" si="0" ref="E11:E26">D11/C11*100</f>
        <v>47.94832436753846</v>
      </c>
      <c r="F11" s="12">
        <f>D11/H11*100</f>
        <v>100.66800152396509</v>
      </c>
      <c r="H11" s="1">
        <v>2476768.019</v>
      </c>
    </row>
    <row r="12" spans="1:8" ht="18" customHeight="1">
      <c r="A12" s="8">
        <v>1</v>
      </c>
      <c r="B12" s="5" t="s">
        <v>9</v>
      </c>
      <c r="C12" s="6">
        <v>4740000</v>
      </c>
      <c r="D12" s="6">
        <f>D11-D14</f>
        <v>2188791.776376</v>
      </c>
      <c r="E12" s="13">
        <f t="shared" si="0"/>
        <v>46.17704169569621</v>
      </c>
      <c r="F12" s="13">
        <f>D12/H12*100</f>
        <v>112.91095313999406</v>
      </c>
      <c r="H12" s="1">
        <f>H11-H14</f>
        <v>1938511.4689999998</v>
      </c>
    </row>
    <row r="13" spans="1:6" ht="18" customHeight="1">
      <c r="A13" s="8">
        <v>2</v>
      </c>
      <c r="B13" s="5" t="s">
        <v>21</v>
      </c>
      <c r="C13" s="6"/>
      <c r="D13" s="6"/>
      <c r="E13" s="13"/>
      <c r="F13" s="13"/>
    </row>
    <row r="14" spans="1:8" ht="18" customHeight="1">
      <c r="A14" s="8">
        <v>3</v>
      </c>
      <c r="B14" s="5" t="s">
        <v>66</v>
      </c>
      <c r="C14" s="6">
        <v>460000</v>
      </c>
      <c r="D14" s="6">
        <v>304521.090736</v>
      </c>
      <c r="E14" s="13">
        <f t="shared" si="0"/>
        <v>66.20023711652173</v>
      </c>
      <c r="F14" s="13">
        <f>D14/H14*100</f>
        <v>56.57545472247387</v>
      </c>
      <c r="H14" s="1">
        <v>538256.55</v>
      </c>
    </row>
    <row r="15" spans="1:6" ht="18" customHeight="1">
      <c r="A15" s="8">
        <v>4</v>
      </c>
      <c r="B15" s="5" t="s">
        <v>30</v>
      </c>
      <c r="C15" s="11"/>
      <c r="D15" s="63"/>
      <c r="E15" s="12"/>
      <c r="F15" s="12"/>
    </row>
    <row r="16" spans="1:8" ht="18" customHeight="1">
      <c r="A16" s="7" t="s">
        <v>20</v>
      </c>
      <c r="B16" s="4" t="s">
        <v>67</v>
      </c>
      <c r="C16" s="11"/>
      <c r="D16" s="11">
        <v>5817402.338073</v>
      </c>
      <c r="E16" s="13"/>
      <c r="F16" s="13">
        <f>D16/H16*100</f>
        <v>157.13164841247544</v>
      </c>
      <c r="H16" s="1">
        <v>3702247.381</v>
      </c>
    </row>
    <row r="17" spans="1:6" ht="18" customHeight="1">
      <c r="A17" s="7" t="s">
        <v>6</v>
      </c>
      <c r="B17" s="4" t="s">
        <v>37</v>
      </c>
      <c r="C17" s="10">
        <v>14084239</v>
      </c>
      <c r="D17" s="10">
        <f>D19+D20+D21+D22+D23</f>
        <v>9545016.100853998</v>
      </c>
      <c r="E17" s="12">
        <f t="shared" si="0"/>
        <v>67.77090406413863</v>
      </c>
      <c r="F17" s="12"/>
    </row>
    <row r="18" spans="1:8" s="2" customFormat="1" ht="18" customHeight="1">
      <c r="A18" s="7" t="s">
        <v>68</v>
      </c>
      <c r="B18" s="4" t="s">
        <v>69</v>
      </c>
      <c r="C18" s="10">
        <v>11160984</v>
      </c>
      <c r="D18" s="10">
        <v>9854901.097051999</v>
      </c>
      <c r="E18" s="12">
        <f t="shared" si="0"/>
        <v>88.29777999011556</v>
      </c>
      <c r="F18" s="12">
        <f>D18/H18*100</f>
        <v>94.78012258987873</v>
      </c>
      <c r="H18" s="33">
        <v>10397645.4427</v>
      </c>
    </row>
    <row r="19" spans="1:8" ht="18" customHeight="1">
      <c r="A19" s="8">
        <v>1</v>
      </c>
      <c r="B19" s="5" t="s">
        <v>39</v>
      </c>
      <c r="C19" s="6">
        <v>2771347</v>
      </c>
      <c r="D19" s="6">
        <v>3082573.030445</v>
      </c>
      <c r="E19" s="13">
        <f t="shared" si="0"/>
        <v>111.23013575871228</v>
      </c>
      <c r="F19" s="13">
        <f>D19/H19*100</f>
        <v>80.50016730001063</v>
      </c>
      <c r="H19" s="1">
        <v>3829275.3094000006</v>
      </c>
    </row>
    <row r="20" spans="1:8" ht="18" customHeight="1">
      <c r="A20" s="8">
        <v>2</v>
      </c>
      <c r="B20" s="5" t="s">
        <v>43</v>
      </c>
      <c r="C20" s="6">
        <v>7756133</v>
      </c>
      <c r="D20" s="6">
        <v>6452068.120408999</v>
      </c>
      <c r="E20" s="13">
        <f t="shared" si="0"/>
        <v>83.18666170898564</v>
      </c>
      <c r="F20" s="13">
        <f>D20/H20*100</f>
        <v>98.37200502737666</v>
      </c>
      <c r="H20" s="1">
        <v>6558845.800299999</v>
      </c>
    </row>
    <row r="21" spans="1:8" ht="33">
      <c r="A21" s="8">
        <v>3</v>
      </c>
      <c r="B21" s="5" t="s">
        <v>55</v>
      </c>
      <c r="C21" s="6">
        <v>9710</v>
      </c>
      <c r="D21" s="6">
        <v>9174.95</v>
      </c>
      <c r="E21" s="13">
        <f t="shared" si="0"/>
        <v>94.48970133882597</v>
      </c>
      <c r="F21" s="13">
        <f>D21/H21*100</f>
        <v>110.21844032428785</v>
      </c>
      <c r="H21" s="1">
        <v>8324.333</v>
      </c>
    </row>
    <row r="22" spans="1:8" ht="16.5">
      <c r="A22" s="8">
        <v>4</v>
      </c>
      <c r="B22" s="5" t="s">
        <v>56</v>
      </c>
      <c r="C22" s="6">
        <v>1200</v>
      </c>
      <c r="D22" s="6">
        <v>1200</v>
      </c>
      <c r="E22" s="13">
        <f t="shared" si="0"/>
        <v>100</v>
      </c>
      <c r="F22" s="13">
        <f>D22/H22*100</f>
        <v>100</v>
      </c>
      <c r="H22" s="1">
        <v>1200</v>
      </c>
    </row>
    <row r="23" spans="1:6" ht="16.5">
      <c r="A23" s="8">
        <v>5</v>
      </c>
      <c r="B23" s="5" t="s">
        <v>58</v>
      </c>
      <c r="C23" s="6">
        <v>212492</v>
      </c>
      <c r="D23" s="62"/>
      <c r="E23" s="12"/>
      <c r="F23" s="12"/>
    </row>
    <row r="24" spans="1:8" ht="37.5" customHeight="1">
      <c r="A24" s="7" t="s">
        <v>20</v>
      </c>
      <c r="B24" s="4" t="s">
        <v>101</v>
      </c>
      <c r="C24" s="10">
        <v>2923255</v>
      </c>
      <c r="D24" s="10">
        <v>3753641.4072800004</v>
      </c>
      <c r="E24" s="12">
        <f t="shared" si="0"/>
        <v>128.4062255013675</v>
      </c>
      <c r="F24" s="12">
        <f>D24/H24*100</f>
        <v>327.1205702131904</v>
      </c>
      <c r="H24" s="1">
        <v>1147479.476706</v>
      </c>
    </row>
    <row r="25" spans="1:6" ht="19.5" customHeight="1">
      <c r="A25" s="7" t="s">
        <v>70</v>
      </c>
      <c r="B25" s="4" t="s">
        <v>102</v>
      </c>
      <c r="C25" s="10">
        <v>94800</v>
      </c>
      <c r="D25" s="10"/>
      <c r="E25" s="12"/>
      <c r="F25" s="12"/>
    </row>
    <row r="26" spans="1:8" ht="19.5" customHeight="1">
      <c r="A26" s="7" t="s">
        <v>71</v>
      </c>
      <c r="B26" s="4" t="s">
        <v>72</v>
      </c>
      <c r="C26" s="10">
        <v>9710</v>
      </c>
      <c r="D26" s="10">
        <v>11096</v>
      </c>
      <c r="E26" s="12">
        <f t="shared" si="0"/>
        <v>114.27394438722966</v>
      </c>
      <c r="F26" s="12">
        <f>D26/H26*100</f>
        <v>102.333708415518</v>
      </c>
      <c r="H26" s="1">
        <v>10842.957</v>
      </c>
    </row>
    <row r="27" ht="15">
      <c r="K27" s="58"/>
    </row>
    <row r="28" ht="15">
      <c r="K28" s="58"/>
    </row>
    <row r="29" ht="15">
      <c r="K29" s="58"/>
    </row>
    <row r="30" ht="15">
      <c r="K30" s="58"/>
    </row>
  </sheetData>
  <sheetProtection/>
  <mergeCells count="10">
    <mergeCell ref="B7:B8"/>
    <mergeCell ref="C7:C8"/>
    <mergeCell ref="D7:D8"/>
    <mergeCell ref="E7:F7"/>
    <mergeCell ref="D1:F1"/>
    <mergeCell ref="E6:F6"/>
    <mergeCell ref="A4:F4"/>
    <mergeCell ref="A1:B1"/>
    <mergeCell ref="A3:F3"/>
    <mergeCell ref="A7:A8"/>
  </mergeCells>
  <printOptions/>
  <pageMargins left="0.7874015748031497" right="0.5118110236220472" top="0.7874015748031497" bottom="0.7874015748031497" header="0.7874015748031497"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J56"/>
  <sheetViews>
    <sheetView tabSelected="1" zoomScale="85" zoomScaleNormal="85" zoomScalePageLayoutView="0" workbookViewId="0" topLeftCell="A1">
      <selection activeCell="E12" sqref="E12"/>
    </sheetView>
  </sheetViews>
  <sheetFormatPr defaultColWidth="9.140625" defaultRowHeight="15"/>
  <cols>
    <col min="1" max="1" width="5.8515625" style="14" customWidth="1"/>
    <col min="2" max="2" width="55.57421875" style="14" customWidth="1"/>
    <col min="3" max="3" width="11.57421875" style="14" customWidth="1"/>
    <col min="4" max="4" width="11.57421875" style="85" customWidth="1"/>
    <col min="5" max="5" width="11.57421875" style="14" customWidth="1"/>
    <col min="6" max="6" width="11.57421875" style="75" customWidth="1"/>
    <col min="7" max="7" width="8.7109375" style="14" bestFit="1" customWidth="1"/>
    <col min="8" max="8" width="11.7109375" style="14" hidden="1" customWidth="1"/>
    <col min="9" max="9" width="11.8515625" style="14" bestFit="1" customWidth="1"/>
    <col min="10" max="10" width="10.7109375" style="14" bestFit="1" customWidth="1"/>
    <col min="11" max="16384" width="9.140625" style="14" customWidth="1"/>
  </cols>
  <sheetData>
    <row r="1" spans="1:6" ht="18.75" customHeight="1">
      <c r="A1" s="130" t="s">
        <v>76</v>
      </c>
      <c r="B1" s="130"/>
      <c r="D1" s="125" t="s">
        <v>34</v>
      </c>
      <c r="E1" s="125"/>
      <c r="F1" s="125"/>
    </row>
    <row r="2" spans="1:6" ht="12.75" customHeight="1">
      <c r="A2" s="15"/>
      <c r="B2" s="15"/>
      <c r="D2" s="76"/>
      <c r="E2" s="16"/>
      <c r="F2" s="67"/>
    </row>
    <row r="3" spans="1:6" ht="18.75" customHeight="1">
      <c r="A3" s="125" t="s">
        <v>110</v>
      </c>
      <c r="B3" s="125"/>
      <c r="C3" s="125"/>
      <c r="D3" s="125"/>
      <c r="E3" s="125"/>
      <c r="F3" s="125"/>
    </row>
    <row r="4" spans="1:6" ht="18.75" customHeight="1">
      <c r="A4" s="127" t="s">
        <v>111</v>
      </c>
      <c r="B4" s="127"/>
      <c r="C4" s="127"/>
      <c r="D4" s="127"/>
      <c r="E4" s="127"/>
      <c r="F4" s="127"/>
    </row>
    <row r="5" spans="1:6" ht="18.75" customHeight="1">
      <c r="A5" s="34"/>
      <c r="B5" s="34"/>
      <c r="C5" s="34"/>
      <c r="D5" s="77"/>
      <c r="E5" s="34"/>
      <c r="F5" s="68"/>
    </row>
    <row r="6" spans="4:6" ht="17.25" customHeight="1">
      <c r="D6" s="126" t="s">
        <v>35</v>
      </c>
      <c r="E6" s="126"/>
      <c r="F6" s="126"/>
    </row>
    <row r="7" spans="1:6" ht="34.5" customHeight="1">
      <c r="A7" s="124" t="s">
        <v>0</v>
      </c>
      <c r="B7" s="124" t="s">
        <v>1</v>
      </c>
      <c r="C7" s="124" t="s">
        <v>74</v>
      </c>
      <c r="D7" s="123" t="s">
        <v>109</v>
      </c>
      <c r="E7" s="124" t="s">
        <v>77</v>
      </c>
      <c r="F7" s="124"/>
    </row>
    <row r="8" spans="1:6" ht="40.5" customHeight="1">
      <c r="A8" s="124"/>
      <c r="B8" s="124"/>
      <c r="C8" s="124"/>
      <c r="D8" s="123"/>
      <c r="E8" s="47" t="s">
        <v>2</v>
      </c>
      <c r="F8" s="69" t="s">
        <v>4</v>
      </c>
    </row>
    <row r="9" spans="1:7" ht="15">
      <c r="A9" s="47" t="s">
        <v>5</v>
      </c>
      <c r="B9" s="47" t="s">
        <v>6</v>
      </c>
      <c r="C9" s="47">
        <v>1</v>
      </c>
      <c r="D9" s="78">
        <v>2</v>
      </c>
      <c r="E9" s="47" t="s">
        <v>7</v>
      </c>
      <c r="F9" s="69">
        <v>4</v>
      </c>
      <c r="G9" s="31"/>
    </row>
    <row r="10" spans="1:8" s="19" customFormat="1" ht="18" customHeight="1">
      <c r="A10" s="17" t="s">
        <v>5</v>
      </c>
      <c r="B10" s="18" t="s">
        <v>75</v>
      </c>
      <c r="C10" s="48">
        <v>5200000</v>
      </c>
      <c r="D10" s="79">
        <v>4103471.1152530005</v>
      </c>
      <c r="E10" s="49">
        <v>78.9129060625577</v>
      </c>
      <c r="F10" s="70">
        <v>88.7060182344108</v>
      </c>
      <c r="G10" s="25"/>
      <c r="H10" s="19">
        <v>4625921.89</v>
      </c>
    </row>
    <row r="11" spans="1:8" s="19" customFormat="1" ht="18" customHeight="1">
      <c r="A11" s="17" t="s">
        <v>8</v>
      </c>
      <c r="B11" s="18" t="s">
        <v>9</v>
      </c>
      <c r="C11" s="48">
        <v>4740000</v>
      </c>
      <c r="D11" s="79">
        <v>3798950.0245170007</v>
      </c>
      <c r="E11" s="49">
        <v>80.14662498981015</v>
      </c>
      <c r="F11" s="70">
        <v>153.38336070936649</v>
      </c>
      <c r="G11" s="25"/>
      <c r="H11" s="19">
        <v>2476768.019</v>
      </c>
    </row>
    <row r="12" spans="1:8" s="19" customFormat="1" ht="18" customHeight="1">
      <c r="A12" s="20">
        <v>1</v>
      </c>
      <c r="B12" s="21" t="s">
        <v>10</v>
      </c>
      <c r="C12" s="32">
        <v>440000</v>
      </c>
      <c r="D12" s="80">
        <v>436210.31594500004</v>
      </c>
      <c r="E12" s="44">
        <v>99.13870816931819</v>
      </c>
      <c r="F12" s="71">
        <v>90.4352591167221</v>
      </c>
      <c r="G12" s="23"/>
      <c r="H12" s="19">
        <v>482345.404</v>
      </c>
    </row>
    <row r="13" spans="1:8" s="19" customFormat="1" ht="18" customHeight="1">
      <c r="A13" s="20">
        <v>2</v>
      </c>
      <c r="B13" s="21" t="s">
        <v>11</v>
      </c>
      <c r="C13" s="32">
        <v>115000</v>
      </c>
      <c r="D13" s="80">
        <v>138999.169439</v>
      </c>
      <c r="E13" s="44">
        <v>120.86884299043477</v>
      </c>
      <c r="F13" s="71">
        <v>113.03511626747684</v>
      </c>
      <c r="G13" s="23"/>
      <c r="H13" s="19">
        <v>122969.9</v>
      </c>
    </row>
    <row r="14" spans="1:8" s="19" customFormat="1" ht="18" customHeight="1">
      <c r="A14" s="20">
        <v>3</v>
      </c>
      <c r="B14" s="21" t="s">
        <v>12</v>
      </c>
      <c r="C14" s="32">
        <v>950000</v>
      </c>
      <c r="D14" s="80">
        <v>940719.81909</v>
      </c>
      <c r="E14" s="44">
        <v>99.02313885157895</v>
      </c>
      <c r="F14" s="71">
        <v>107.96215789411472</v>
      </c>
      <c r="G14" s="23"/>
      <c r="H14" s="19">
        <v>871342.1790000002</v>
      </c>
    </row>
    <row r="15" spans="1:8" s="19" customFormat="1" ht="18" customHeight="1">
      <c r="A15" s="20">
        <v>4</v>
      </c>
      <c r="B15" s="21" t="s">
        <v>13</v>
      </c>
      <c r="C15" s="45">
        <v>200000</v>
      </c>
      <c r="D15" s="80">
        <v>171667.015787</v>
      </c>
      <c r="E15" s="44">
        <v>85.8335078935</v>
      </c>
      <c r="F15" s="71">
        <v>91.12023078761266</v>
      </c>
      <c r="G15" s="23"/>
      <c r="H15" s="19">
        <v>188396.16</v>
      </c>
    </row>
    <row r="16" spans="1:8" s="19" customFormat="1" ht="18" customHeight="1">
      <c r="A16" s="20">
        <v>5</v>
      </c>
      <c r="B16" s="21" t="s">
        <v>14</v>
      </c>
      <c r="C16" s="45">
        <v>185000</v>
      </c>
      <c r="D16" s="80">
        <v>113288.349948</v>
      </c>
      <c r="E16" s="44">
        <v>61.236945917837836</v>
      </c>
      <c r="F16" s="71">
        <v>95.95839767046989</v>
      </c>
      <c r="G16" s="23"/>
      <c r="H16" s="19">
        <v>118059.85999999999</v>
      </c>
    </row>
    <row r="17" spans="1:9" s="19" customFormat="1" ht="18" customHeight="1">
      <c r="A17" s="20">
        <v>6</v>
      </c>
      <c r="B17" s="21" t="s">
        <v>15</v>
      </c>
      <c r="C17" s="45">
        <v>203000</v>
      </c>
      <c r="D17" s="80">
        <v>144268.649285</v>
      </c>
      <c r="E17" s="44">
        <v>71.06830014039409</v>
      </c>
      <c r="F17" s="71">
        <v>82.94100036130581</v>
      </c>
      <c r="G17" s="23"/>
      <c r="H17" s="19">
        <v>173941.294</v>
      </c>
      <c r="I17" s="25"/>
    </row>
    <row r="18" spans="1:9" s="19" customFormat="1" ht="18" customHeight="1">
      <c r="A18" s="20">
        <v>7</v>
      </c>
      <c r="B18" s="21" t="s">
        <v>78</v>
      </c>
      <c r="C18" s="45">
        <v>115000</v>
      </c>
      <c r="D18" s="80">
        <v>139346.759402</v>
      </c>
      <c r="E18" s="44">
        <v>121.1710951321739</v>
      </c>
      <c r="F18" s="71">
        <v>110.28727983889372</v>
      </c>
      <c r="G18" s="23"/>
      <c r="H18" s="19">
        <v>126348.895</v>
      </c>
      <c r="I18" s="25"/>
    </row>
    <row r="19" spans="1:10" s="19" customFormat="1" ht="18" customHeight="1">
      <c r="A19" s="20">
        <v>8</v>
      </c>
      <c r="B19" s="21" t="s">
        <v>16</v>
      </c>
      <c r="C19" s="32">
        <v>2237000</v>
      </c>
      <c r="D19" s="80">
        <v>1267866.5440299998</v>
      </c>
      <c r="E19" s="44">
        <v>56.677091820742056</v>
      </c>
      <c r="F19" s="71">
        <v>76.02188491456259</v>
      </c>
      <c r="G19" s="23"/>
      <c r="H19" s="19">
        <f>H20+H21+H22+H23+H24</f>
        <v>1667765.2039999997</v>
      </c>
      <c r="I19" s="25"/>
      <c r="J19" s="25"/>
    </row>
    <row r="20" spans="1:10" s="41" customFormat="1" ht="18" customHeight="1">
      <c r="A20" s="56" t="s">
        <v>104</v>
      </c>
      <c r="B20" s="53" t="s">
        <v>105</v>
      </c>
      <c r="C20" s="51"/>
      <c r="D20" s="81"/>
      <c r="E20" s="44"/>
      <c r="F20" s="71"/>
      <c r="G20" s="54"/>
      <c r="I20" s="25"/>
      <c r="J20" s="65"/>
    </row>
    <row r="21" spans="1:9" s="41" customFormat="1" ht="18" customHeight="1">
      <c r="A21" s="56" t="s">
        <v>104</v>
      </c>
      <c r="B21" s="53" t="s">
        <v>100</v>
      </c>
      <c r="C21" s="55">
        <v>4000</v>
      </c>
      <c r="D21" s="81">
        <v>9493.312987</v>
      </c>
      <c r="E21" s="44">
        <v>237.33282467499998</v>
      </c>
      <c r="F21" s="71">
        <v>119.59808139154009</v>
      </c>
      <c r="G21" s="54"/>
      <c r="H21" s="41">
        <v>7937.679999999999</v>
      </c>
      <c r="I21" s="66"/>
    </row>
    <row r="22" spans="1:10" s="41" customFormat="1" ht="18" customHeight="1">
      <c r="A22" s="56" t="s">
        <v>104</v>
      </c>
      <c r="B22" s="53" t="s">
        <v>87</v>
      </c>
      <c r="C22" s="55">
        <v>2050000</v>
      </c>
      <c r="D22" s="82">
        <v>1190327.674285</v>
      </c>
      <c r="E22" s="44">
        <v>58.064764599268294</v>
      </c>
      <c r="F22" s="71">
        <v>76.47555425506519</v>
      </c>
      <c r="G22" s="54"/>
      <c r="H22" s="41">
        <v>1556481.265</v>
      </c>
      <c r="J22" s="65"/>
    </row>
    <row r="23" spans="1:8" s="41" customFormat="1" ht="18" customHeight="1">
      <c r="A23" s="56" t="s">
        <v>104</v>
      </c>
      <c r="B23" s="53" t="s">
        <v>106</v>
      </c>
      <c r="C23" s="55">
        <v>33000</v>
      </c>
      <c r="D23" s="81">
        <v>64805.377158</v>
      </c>
      <c r="E23" s="44">
        <v>196.3799307818182</v>
      </c>
      <c r="F23" s="71">
        <v>63.192946565367556</v>
      </c>
      <c r="G23" s="54"/>
      <c r="H23" s="41">
        <v>102551.59899999999</v>
      </c>
    </row>
    <row r="24" spans="1:10" s="41" customFormat="1" ht="41.25" customHeight="1">
      <c r="A24" s="56" t="s">
        <v>104</v>
      </c>
      <c r="B24" s="53" t="s">
        <v>107</v>
      </c>
      <c r="C24" s="55">
        <v>150000</v>
      </c>
      <c r="D24" s="81">
        <v>3240.1796</v>
      </c>
      <c r="E24" s="44">
        <v>2.160119733333333</v>
      </c>
      <c r="F24" s="71">
        <v>407.74414214884354</v>
      </c>
      <c r="G24" s="54"/>
      <c r="H24" s="41">
        <v>794.66</v>
      </c>
      <c r="J24" s="65"/>
    </row>
    <row r="25" spans="1:8" s="19" customFormat="1" ht="18" customHeight="1">
      <c r="A25" s="20">
        <v>9</v>
      </c>
      <c r="B25" s="21" t="s">
        <v>17</v>
      </c>
      <c r="C25" s="45">
        <v>150000</v>
      </c>
      <c r="D25" s="80">
        <v>116166.677124</v>
      </c>
      <c r="E25" s="44">
        <v>77.44445141599999</v>
      </c>
      <c r="F25" s="71">
        <v>76.39722424115844</v>
      </c>
      <c r="G25" s="23"/>
      <c r="H25" s="19">
        <v>152056.149</v>
      </c>
    </row>
    <row r="26" spans="1:8" s="19" customFormat="1" ht="51.75" customHeight="1">
      <c r="A26" s="20">
        <v>10</v>
      </c>
      <c r="B26" s="21" t="s">
        <v>108</v>
      </c>
      <c r="C26" s="57">
        <v>1000</v>
      </c>
      <c r="D26" s="83">
        <v>5417.128598</v>
      </c>
      <c r="E26" s="44">
        <v>541.7128598</v>
      </c>
      <c r="F26" s="71">
        <v>102.85432679482427</v>
      </c>
      <c r="G26" s="23"/>
      <c r="H26" s="19">
        <v>5266.797</v>
      </c>
    </row>
    <row r="27" spans="1:8" s="19" customFormat="1" ht="18" customHeight="1">
      <c r="A27" s="20">
        <v>11</v>
      </c>
      <c r="B27" s="21" t="s">
        <v>18</v>
      </c>
      <c r="C27" s="45">
        <v>40000</v>
      </c>
      <c r="D27" s="80">
        <v>42109.453461</v>
      </c>
      <c r="E27" s="44">
        <v>105.2736336525</v>
      </c>
      <c r="F27" s="71">
        <v>79.97426330041868</v>
      </c>
      <c r="G27" s="23"/>
      <c r="H27" s="19">
        <v>52653.756</v>
      </c>
    </row>
    <row r="28" spans="1:8" s="19" customFormat="1" ht="18" customHeight="1">
      <c r="A28" s="20">
        <v>12</v>
      </c>
      <c r="B28" s="21" t="s">
        <v>79</v>
      </c>
      <c r="C28" s="45">
        <v>0</v>
      </c>
      <c r="D28" s="80">
        <v>5026.951832</v>
      </c>
      <c r="E28" s="44"/>
      <c r="F28" s="71">
        <v>137.3263484445668</v>
      </c>
      <c r="G28" s="23"/>
      <c r="H28" s="19">
        <v>3660.588</v>
      </c>
    </row>
    <row r="29" spans="1:8" s="19" customFormat="1" ht="18" customHeight="1">
      <c r="A29" s="20">
        <v>13</v>
      </c>
      <c r="B29" s="21" t="s">
        <v>19</v>
      </c>
      <c r="C29" s="45">
        <v>104000</v>
      </c>
      <c r="D29" s="80">
        <v>277863.19057600084</v>
      </c>
      <c r="E29" s="44">
        <v>267.1761447846162</v>
      </c>
      <c r="F29" s="71">
        <v>229.45533380743387</v>
      </c>
      <c r="G29" s="23"/>
      <c r="H29" s="19">
        <v>121096.85399999999</v>
      </c>
    </row>
    <row r="30" spans="1:7" s="19" customFormat="1" ht="18" customHeight="1">
      <c r="A30" s="17" t="s">
        <v>20</v>
      </c>
      <c r="B30" s="18" t="s">
        <v>21</v>
      </c>
      <c r="C30" s="32"/>
      <c r="D30" s="80"/>
      <c r="E30" s="44"/>
      <c r="F30" s="71"/>
      <c r="G30" s="23"/>
    </row>
    <row r="31" spans="1:8" s="22" customFormat="1" ht="18" customHeight="1">
      <c r="A31" s="17" t="s">
        <v>22</v>
      </c>
      <c r="B31" s="18" t="s">
        <v>23</v>
      </c>
      <c r="C31" s="46">
        <v>460000</v>
      </c>
      <c r="D31" s="79">
        <v>304521.090736</v>
      </c>
      <c r="E31" s="49">
        <v>66.20023711652173</v>
      </c>
      <c r="F31" s="71">
        <v>56.57545472247387</v>
      </c>
      <c r="G31" s="24"/>
      <c r="H31" s="22">
        <v>538256.55</v>
      </c>
    </row>
    <row r="32" spans="1:7" s="19" customFormat="1" ht="18" customHeight="1">
      <c r="A32" s="20">
        <v>1</v>
      </c>
      <c r="B32" s="21" t="s">
        <v>24</v>
      </c>
      <c r="C32" s="32"/>
      <c r="D32" s="80"/>
      <c r="E32" s="44"/>
      <c r="F32" s="71"/>
      <c r="G32" s="23"/>
    </row>
    <row r="33" spans="1:7" s="19" customFormat="1" ht="18" customHeight="1">
      <c r="A33" s="20">
        <v>2</v>
      </c>
      <c r="B33" s="21" t="s">
        <v>25</v>
      </c>
      <c r="C33" s="32"/>
      <c r="D33" s="80"/>
      <c r="E33" s="44"/>
      <c r="F33" s="71"/>
      <c r="G33" s="23"/>
    </row>
    <row r="34" spans="1:7" s="19" customFormat="1" ht="18" customHeight="1">
      <c r="A34" s="20">
        <v>3</v>
      </c>
      <c r="B34" s="21" t="s">
        <v>26</v>
      </c>
      <c r="C34" s="32"/>
      <c r="D34" s="80"/>
      <c r="E34" s="44"/>
      <c r="F34" s="71"/>
      <c r="G34" s="23"/>
    </row>
    <row r="35" spans="1:7" s="19" customFormat="1" ht="18" customHeight="1">
      <c r="A35" s="20">
        <v>4</v>
      </c>
      <c r="B35" s="21" t="s">
        <v>86</v>
      </c>
      <c r="C35" s="32"/>
      <c r="D35" s="80"/>
      <c r="E35" s="44"/>
      <c r="F35" s="71"/>
      <c r="G35" s="23"/>
    </row>
    <row r="36" spans="1:7" s="19" customFormat="1" ht="18" customHeight="1">
      <c r="A36" s="20">
        <v>5</v>
      </c>
      <c r="B36" s="21" t="s">
        <v>27</v>
      </c>
      <c r="C36" s="32"/>
      <c r="D36" s="80"/>
      <c r="E36" s="44"/>
      <c r="F36" s="71"/>
      <c r="G36" s="23"/>
    </row>
    <row r="37" spans="1:7" s="19" customFormat="1" ht="18" customHeight="1">
      <c r="A37" s="20">
        <v>6</v>
      </c>
      <c r="B37" s="21" t="s">
        <v>28</v>
      </c>
      <c r="C37" s="32"/>
      <c r="D37" s="80"/>
      <c r="E37" s="44"/>
      <c r="F37" s="71"/>
      <c r="G37" s="23"/>
    </row>
    <row r="38" spans="1:7" s="19" customFormat="1" ht="18" customHeight="1">
      <c r="A38" s="17" t="s">
        <v>29</v>
      </c>
      <c r="B38" s="18" t="s">
        <v>30</v>
      </c>
      <c r="C38" s="32"/>
      <c r="D38" s="80"/>
      <c r="E38" s="44"/>
      <c r="F38" s="71"/>
      <c r="G38" s="23"/>
    </row>
    <row r="39" spans="1:8" s="22" customFormat="1" ht="18" customHeight="1">
      <c r="A39" s="17" t="s">
        <v>6</v>
      </c>
      <c r="B39" s="18" t="s">
        <v>31</v>
      </c>
      <c r="C39" s="48">
        <v>4537260</v>
      </c>
      <c r="D39" s="79">
        <v>3587983.2202814007</v>
      </c>
      <c r="E39" s="49">
        <v>79.07819301255384</v>
      </c>
      <c r="F39" s="71">
        <v>92.77267050944744</v>
      </c>
      <c r="G39" s="24"/>
      <c r="H39" s="22">
        <v>3867500.2029999997</v>
      </c>
    </row>
    <row r="40" spans="1:7" s="19" customFormat="1" ht="18" customHeight="1">
      <c r="A40" s="20">
        <v>1</v>
      </c>
      <c r="B40" s="21" t="s">
        <v>32</v>
      </c>
      <c r="C40" s="32">
        <v>35310</v>
      </c>
      <c r="D40" s="80"/>
      <c r="E40" s="44">
        <v>0</v>
      </c>
      <c r="F40" s="71"/>
      <c r="G40" s="23"/>
    </row>
    <row r="41" spans="1:8" s="19" customFormat="1" ht="18" customHeight="1">
      <c r="A41" s="20">
        <v>2</v>
      </c>
      <c r="B41" s="21" t="s">
        <v>33</v>
      </c>
      <c r="C41" s="32">
        <v>4501950</v>
      </c>
      <c r="D41" s="80">
        <v>3587983.2202814007</v>
      </c>
      <c r="E41" s="44">
        <v>79.69842446676219</v>
      </c>
      <c r="F41" s="71">
        <v>92.77267050944744</v>
      </c>
      <c r="H41" s="19">
        <f>H39</f>
        <v>3867500.2029999997</v>
      </c>
    </row>
    <row r="42" spans="1:6" s="22" customFormat="1" ht="18" customHeight="1" hidden="1">
      <c r="A42" s="17" t="s">
        <v>70</v>
      </c>
      <c r="B42" s="18" t="s">
        <v>81</v>
      </c>
      <c r="C42" s="48">
        <v>7411474</v>
      </c>
      <c r="D42" s="79">
        <v>9100684</v>
      </c>
      <c r="E42" s="50">
        <v>122.79182251735618</v>
      </c>
      <c r="F42" s="72">
        <v>118.15835353126703</v>
      </c>
    </row>
    <row r="43" spans="1:6" s="22" customFormat="1" ht="18" customHeight="1" hidden="1">
      <c r="A43" s="20">
        <v>1</v>
      </c>
      <c r="B43" s="21" t="s">
        <v>82</v>
      </c>
      <c r="C43" s="32">
        <v>6007987</v>
      </c>
      <c r="D43" s="80">
        <v>7377316.733905833</v>
      </c>
      <c r="E43" s="44">
        <v>122.79182251735621</v>
      </c>
      <c r="F43" s="70"/>
    </row>
    <row r="44" spans="1:6" s="22" customFormat="1" ht="18" customHeight="1" hidden="1">
      <c r="A44" s="20">
        <v>2</v>
      </c>
      <c r="B44" s="21" t="s">
        <v>83</v>
      </c>
      <c r="C44" s="32">
        <v>1403487</v>
      </c>
      <c r="D44" s="80">
        <v>1723367.266094167</v>
      </c>
      <c r="E44" s="44">
        <v>122.79182251735621</v>
      </c>
      <c r="F44" s="70"/>
    </row>
    <row r="45" spans="1:6" s="42" customFormat="1" ht="18" customHeight="1" hidden="1">
      <c r="A45" s="39"/>
      <c r="B45" s="40" t="s">
        <v>88</v>
      </c>
      <c r="C45" s="51">
        <v>367771</v>
      </c>
      <c r="D45" s="81"/>
      <c r="E45" s="52"/>
      <c r="F45" s="73"/>
    </row>
    <row r="46" spans="1:6" s="42" customFormat="1" ht="18" customHeight="1" hidden="1">
      <c r="A46" s="39"/>
      <c r="B46" s="40" t="s">
        <v>89</v>
      </c>
      <c r="C46" s="51">
        <v>472514</v>
      </c>
      <c r="D46" s="81"/>
      <c r="E46" s="52"/>
      <c r="F46" s="73"/>
    </row>
    <row r="47" spans="1:6" s="42" customFormat="1" ht="18" customHeight="1" hidden="1">
      <c r="A47" s="39"/>
      <c r="B47" s="40" t="s">
        <v>90</v>
      </c>
      <c r="C47" s="51">
        <v>924544</v>
      </c>
      <c r="D47" s="81"/>
      <c r="E47" s="52"/>
      <c r="F47" s="73"/>
    </row>
    <row r="48" spans="1:6" s="42" customFormat="1" ht="18" customHeight="1" hidden="1">
      <c r="A48" s="39"/>
      <c r="B48" s="43" t="s">
        <v>91</v>
      </c>
      <c r="C48" s="51">
        <v>345180</v>
      </c>
      <c r="D48" s="81"/>
      <c r="E48" s="52"/>
      <c r="F48" s="73"/>
    </row>
    <row r="49" spans="1:6" s="42" customFormat="1" ht="18" customHeight="1" hidden="1">
      <c r="A49" s="39"/>
      <c r="B49" s="43" t="s">
        <v>92</v>
      </c>
      <c r="C49" s="51">
        <v>477655</v>
      </c>
      <c r="D49" s="81"/>
      <c r="E49" s="52"/>
      <c r="F49" s="73"/>
    </row>
    <row r="50" spans="1:6" s="42" customFormat="1" ht="18" customHeight="1" hidden="1">
      <c r="A50" s="39"/>
      <c r="B50" s="43" t="s">
        <v>93</v>
      </c>
      <c r="C50" s="51">
        <v>101709</v>
      </c>
      <c r="D50" s="81"/>
      <c r="E50" s="52"/>
      <c r="F50" s="73"/>
    </row>
    <row r="51" spans="1:6" s="42" customFormat="1" ht="18" customHeight="1" hidden="1">
      <c r="A51" s="39"/>
      <c r="B51" s="40" t="s">
        <v>94</v>
      </c>
      <c r="C51" s="51">
        <v>69000</v>
      </c>
      <c r="D51" s="81"/>
      <c r="E51" s="52"/>
      <c r="F51" s="73"/>
    </row>
    <row r="52" spans="1:6" s="42" customFormat="1" ht="18" customHeight="1" hidden="1">
      <c r="A52" s="39"/>
      <c r="B52" s="40" t="s">
        <v>95</v>
      </c>
      <c r="C52" s="51">
        <v>592683</v>
      </c>
      <c r="D52" s="81"/>
      <c r="E52" s="52"/>
      <c r="F52" s="73"/>
    </row>
    <row r="53" spans="1:6" s="22" customFormat="1" ht="18" customHeight="1" hidden="1">
      <c r="A53" s="17" t="s">
        <v>71</v>
      </c>
      <c r="B53" s="18" t="s">
        <v>80</v>
      </c>
      <c r="C53" s="48"/>
      <c r="D53" s="79">
        <v>3702247</v>
      </c>
      <c r="E53" s="49"/>
      <c r="F53" s="70">
        <v>126.74505027184007</v>
      </c>
    </row>
    <row r="54" spans="1:6" s="22" customFormat="1" ht="16.5" customHeight="1">
      <c r="A54" s="26"/>
      <c r="B54" s="27"/>
      <c r="C54" s="28"/>
      <c r="D54" s="84"/>
      <c r="E54" s="29"/>
      <c r="F54" s="74"/>
    </row>
    <row r="55" ht="15" customHeight="1">
      <c r="A55" s="30"/>
    </row>
    <row r="56" spans="1:6" ht="49.5" customHeight="1">
      <c r="A56" s="128"/>
      <c r="B56" s="129"/>
      <c r="C56" s="129"/>
      <c r="D56" s="129"/>
      <c r="E56" s="129"/>
      <c r="F56" s="129"/>
    </row>
  </sheetData>
  <sheetProtection/>
  <mergeCells count="11">
    <mergeCell ref="C7:C8"/>
    <mergeCell ref="D7:D8"/>
    <mergeCell ref="E7:F7"/>
    <mergeCell ref="D1:F1"/>
    <mergeCell ref="D6:F6"/>
    <mergeCell ref="A4:F4"/>
    <mergeCell ref="A56:F56"/>
    <mergeCell ref="A1:B1"/>
    <mergeCell ref="A3:F3"/>
    <mergeCell ref="A7:A8"/>
    <mergeCell ref="B7:B8"/>
  </mergeCells>
  <printOptions/>
  <pageMargins left="0.8267716535433072" right="0.5905511811023623" top="0.7874015748031497" bottom="0.7874015748031497"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J40"/>
  <sheetViews>
    <sheetView zoomScalePageLayoutView="0" workbookViewId="0" topLeftCell="A1">
      <selection activeCell="C17" sqref="C17"/>
    </sheetView>
  </sheetViews>
  <sheetFormatPr defaultColWidth="9.140625" defaultRowHeight="15"/>
  <cols>
    <col min="1" max="1" width="4.8515625" style="86" customWidth="1"/>
    <col min="2" max="2" width="55.140625" style="86" customWidth="1"/>
    <col min="3" max="3" width="11.57421875" style="90" customWidth="1"/>
    <col min="4" max="4" width="11.7109375" style="86" customWidth="1"/>
    <col min="5" max="5" width="10.421875" style="86" customWidth="1"/>
    <col min="6" max="6" width="11.421875" style="86" customWidth="1"/>
    <col min="7" max="7" width="9.140625" style="90" customWidth="1"/>
    <col min="8" max="8" width="11.140625" style="86" hidden="1" customWidth="1"/>
    <col min="9" max="9" width="9.140625" style="90" customWidth="1"/>
    <col min="10" max="16384" width="9.140625" style="90" customWidth="1"/>
  </cols>
  <sheetData>
    <row r="1" spans="1:6" s="86" customFormat="1" ht="15" customHeight="1">
      <c r="A1" s="138" t="s">
        <v>76</v>
      </c>
      <c r="B1" s="138"/>
      <c r="D1" s="135" t="s">
        <v>64</v>
      </c>
      <c r="E1" s="135"/>
      <c r="F1" s="135"/>
    </row>
    <row r="2" spans="1:6" s="86" customFormat="1" ht="15" customHeight="1">
      <c r="A2" s="87"/>
      <c r="B2" s="87"/>
      <c r="D2" s="88"/>
      <c r="E2" s="88"/>
      <c r="F2" s="88"/>
    </row>
    <row r="3" spans="1:6" s="86" customFormat="1" ht="18.75">
      <c r="A3" s="135" t="s">
        <v>112</v>
      </c>
      <c r="B3" s="135"/>
      <c r="C3" s="135"/>
      <c r="D3" s="135"/>
      <c r="E3" s="135"/>
      <c r="F3" s="135"/>
    </row>
    <row r="4" spans="1:6" s="86" customFormat="1" ht="18.75">
      <c r="A4" s="137" t="s">
        <v>111</v>
      </c>
      <c r="B4" s="137"/>
      <c r="C4" s="137"/>
      <c r="D4" s="137"/>
      <c r="E4" s="137"/>
      <c r="F4" s="137"/>
    </row>
    <row r="5" spans="1:6" s="86" customFormat="1" ht="18.75">
      <c r="A5" s="89"/>
      <c r="B5" s="89"/>
      <c r="C5" s="89"/>
      <c r="D5" s="89"/>
      <c r="E5" s="89"/>
      <c r="F5" s="89"/>
    </row>
    <row r="6" spans="4:6" s="86" customFormat="1" ht="17.25">
      <c r="D6" s="136" t="s">
        <v>35</v>
      </c>
      <c r="E6" s="136"/>
      <c r="F6" s="136"/>
    </row>
    <row r="7" spans="1:6" ht="34.5" customHeight="1">
      <c r="A7" s="139" t="s">
        <v>0</v>
      </c>
      <c r="B7" s="139" t="s">
        <v>1</v>
      </c>
      <c r="C7" s="139" t="s">
        <v>2</v>
      </c>
      <c r="D7" s="139" t="s">
        <v>109</v>
      </c>
      <c r="E7" s="139" t="s">
        <v>3</v>
      </c>
      <c r="F7" s="139"/>
    </row>
    <row r="8" spans="1:6" ht="15" customHeight="1">
      <c r="A8" s="139"/>
      <c r="B8" s="139"/>
      <c r="C8" s="139"/>
      <c r="D8" s="139"/>
      <c r="E8" s="131" t="s">
        <v>2</v>
      </c>
      <c r="F8" s="133" t="s">
        <v>4</v>
      </c>
    </row>
    <row r="9" spans="1:6" ht="27" customHeight="1">
      <c r="A9" s="139"/>
      <c r="B9" s="139"/>
      <c r="C9" s="139"/>
      <c r="D9" s="139"/>
      <c r="E9" s="132"/>
      <c r="F9" s="134" t="s">
        <v>36</v>
      </c>
    </row>
    <row r="10" spans="1:6" ht="15">
      <c r="A10" s="91" t="s">
        <v>5</v>
      </c>
      <c r="B10" s="91" t="s">
        <v>6</v>
      </c>
      <c r="C10" s="91">
        <v>1</v>
      </c>
      <c r="D10" s="91">
        <v>2</v>
      </c>
      <c r="E10" s="91" t="s">
        <v>7</v>
      </c>
      <c r="F10" s="91">
        <v>4</v>
      </c>
    </row>
    <row r="11" spans="1:8" s="96" customFormat="1" ht="16.5">
      <c r="A11" s="92"/>
      <c r="B11" s="93" t="s">
        <v>37</v>
      </c>
      <c r="C11" s="94">
        <v>14084239</v>
      </c>
      <c r="D11" s="94">
        <v>13338857.508133998</v>
      </c>
      <c r="E11" s="95">
        <f>D11/C11*100</f>
        <v>94.7076906898129</v>
      </c>
      <c r="F11" s="95">
        <f>D11/H11*100</f>
        <v>124.7942648861347</v>
      </c>
      <c r="H11" s="97">
        <f>H12+H37</f>
        <v>10688678.298081001</v>
      </c>
    </row>
    <row r="12" spans="1:8" s="99" customFormat="1" ht="16.5">
      <c r="A12" s="92" t="s">
        <v>5</v>
      </c>
      <c r="B12" s="98" t="s">
        <v>38</v>
      </c>
      <c r="C12" s="94">
        <v>11160984</v>
      </c>
      <c r="D12" s="94">
        <f>D13+D17+D33+D34</f>
        <v>9545016.100853998</v>
      </c>
      <c r="E12" s="95">
        <f aca="true" t="shared" si="0" ref="E12:E40">D12/C12*100</f>
        <v>85.5212775222507</v>
      </c>
      <c r="F12" s="95">
        <f aca="true" t="shared" si="1" ref="F12:F40">D12/H12*100</f>
        <v>100.04000838417124</v>
      </c>
      <c r="H12" s="100">
        <f>H13+H17+H33+H34</f>
        <v>9541198.821375001</v>
      </c>
    </row>
    <row r="13" spans="1:8" s="96" customFormat="1" ht="16.5">
      <c r="A13" s="92" t="s">
        <v>8</v>
      </c>
      <c r="B13" s="98" t="s">
        <v>39</v>
      </c>
      <c r="C13" s="94">
        <v>2771347</v>
      </c>
      <c r="D13" s="94">
        <v>3082573.030445</v>
      </c>
      <c r="E13" s="95">
        <f t="shared" si="0"/>
        <v>111.23013575871228</v>
      </c>
      <c r="F13" s="95">
        <f t="shared" si="1"/>
        <v>103.29415304861938</v>
      </c>
      <c r="H13" s="97">
        <v>2984266.7173949997</v>
      </c>
    </row>
    <row r="14" spans="1:10" s="96" customFormat="1" ht="16.5">
      <c r="A14" s="101">
        <v>1</v>
      </c>
      <c r="B14" s="102" t="s">
        <v>40</v>
      </c>
      <c r="C14" s="103">
        <v>2627847</v>
      </c>
      <c r="D14" s="103">
        <v>2905681.898955</v>
      </c>
      <c r="E14" s="104">
        <f t="shared" si="0"/>
        <v>110.57271975708632</v>
      </c>
      <c r="F14" s="104">
        <f t="shared" si="1"/>
        <v>108.18637345802694</v>
      </c>
      <c r="H14" s="97">
        <v>2685811.351355</v>
      </c>
      <c r="J14" s="105"/>
    </row>
    <row r="15" spans="1:8" s="96" customFormat="1" ht="66">
      <c r="A15" s="101">
        <v>2</v>
      </c>
      <c r="B15" s="102" t="s">
        <v>41</v>
      </c>
      <c r="C15" s="103"/>
      <c r="D15" s="103"/>
      <c r="E15" s="104"/>
      <c r="F15" s="104"/>
      <c r="H15" s="97"/>
    </row>
    <row r="16" spans="1:8" s="96" customFormat="1" ht="16.5">
      <c r="A16" s="101">
        <v>3</v>
      </c>
      <c r="B16" s="102" t="s">
        <v>42</v>
      </c>
      <c r="C16" s="103">
        <v>143500</v>
      </c>
      <c r="D16" s="103">
        <v>176891.13149</v>
      </c>
      <c r="E16" s="104">
        <f t="shared" si="0"/>
        <v>123.26908117770034</v>
      </c>
      <c r="F16" s="104">
        <f t="shared" si="1"/>
        <v>59.26887287605091</v>
      </c>
      <c r="H16" s="97">
        <v>298455.36604</v>
      </c>
    </row>
    <row r="17" spans="1:8" s="99" customFormat="1" ht="16.5">
      <c r="A17" s="92" t="s">
        <v>20</v>
      </c>
      <c r="B17" s="98" t="s">
        <v>43</v>
      </c>
      <c r="C17" s="94">
        <v>7756133</v>
      </c>
      <c r="D17" s="94">
        <v>6452068.120408999</v>
      </c>
      <c r="E17" s="95">
        <f t="shared" si="0"/>
        <v>83.18666170898564</v>
      </c>
      <c r="F17" s="95">
        <f t="shared" si="1"/>
        <v>98.5438565321443</v>
      </c>
      <c r="H17" s="100">
        <v>6547407.7709800005</v>
      </c>
    </row>
    <row r="18" spans="1:8" s="110" customFormat="1" ht="16.5">
      <c r="A18" s="106"/>
      <c r="B18" s="107" t="s">
        <v>44</v>
      </c>
      <c r="C18" s="108"/>
      <c r="D18" s="109"/>
      <c r="E18" s="104"/>
      <c r="F18" s="104"/>
      <c r="H18" s="111"/>
    </row>
    <row r="19" spans="1:8" s="96" customFormat="1" ht="16.5">
      <c r="A19" s="101">
        <v>1</v>
      </c>
      <c r="B19" s="102" t="s">
        <v>45</v>
      </c>
      <c r="C19" s="112">
        <v>3188296</v>
      </c>
      <c r="D19" s="103">
        <v>2881475.3576220004</v>
      </c>
      <c r="E19" s="104">
        <f t="shared" si="0"/>
        <v>90.37665755067911</v>
      </c>
      <c r="F19" s="104">
        <f t="shared" si="1"/>
        <v>100.46552013034844</v>
      </c>
      <c r="H19" s="97">
        <v>2868123.6646</v>
      </c>
    </row>
    <row r="20" spans="1:8" s="96" customFormat="1" ht="16.5">
      <c r="A20" s="101">
        <v>2</v>
      </c>
      <c r="B20" s="102" t="s">
        <v>46</v>
      </c>
      <c r="C20" s="112">
        <v>26064</v>
      </c>
      <c r="D20" s="103">
        <v>14606.7107</v>
      </c>
      <c r="E20" s="104">
        <f t="shared" si="0"/>
        <v>56.04170771945979</v>
      </c>
      <c r="F20" s="104">
        <f t="shared" si="1"/>
        <v>61.95663628227369</v>
      </c>
      <c r="H20" s="97">
        <v>23575.7</v>
      </c>
    </row>
    <row r="21" spans="1:8" s="96" customFormat="1" ht="16.5">
      <c r="A21" s="101">
        <v>3</v>
      </c>
      <c r="B21" s="102" t="s">
        <v>47</v>
      </c>
      <c r="C21" s="112">
        <v>779451</v>
      </c>
      <c r="D21" s="103">
        <v>643697.093273</v>
      </c>
      <c r="E21" s="104">
        <f t="shared" si="0"/>
        <v>82.5833943728342</v>
      </c>
      <c r="F21" s="104">
        <f t="shared" si="1"/>
        <v>85.26009595828079</v>
      </c>
      <c r="H21" s="97">
        <v>754980.493557</v>
      </c>
    </row>
    <row r="22" spans="1:8" s="96" customFormat="1" ht="16.5">
      <c r="A22" s="101">
        <v>4</v>
      </c>
      <c r="B22" s="102" t="s">
        <v>48</v>
      </c>
      <c r="C22" s="112">
        <v>151145</v>
      </c>
      <c r="D22" s="103">
        <v>118517.62325899999</v>
      </c>
      <c r="E22" s="104">
        <f t="shared" si="0"/>
        <v>78.41319478580169</v>
      </c>
      <c r="F22" s="104">
        <f t="shared" si="1"/>
        <v>106.59971294411228</v>
      </c>
      <c r="H22" s="97">
        <v>111180.058544</v>
      </c>
    </row>
    <row r="23" spans="1:8" s="96" customFormat="1" ht="16.5">
      <c r="A23" s="101">
        <v>5</v>
      </c>
      <c r="B23" s="102" t="s">
        <v>49</v>
      </c>
      <c r="C23" s="112">
        <v>51610</v>
      </c>
      <c r="D23" s="103">
        <v>49248.61661700001</v>
      </c>
      <c r="E23" s="104">
        <f t="shared" si="0"/>
        <v>95.4245623270684</v>
      </c>
      <c r="F23" s="104">
        <f t="shared" si="1"/>
        <v>94.3632593760046</v>
      </c>
      <c r="H23" s="97">
        <v>52190.457327</v>
      </c>
    </row>
    <row r="24" spans="1:8" s="96" customFormat="1" ht="16.5">
      <c r="A24" s="101">
        <v>6</v>
      </c>
      <c r="B24" s="102" t="s">
        <v>50</v>
      </c>
      <c r="C24" s="112">
        <v>24519</v>
      </c>
      <c r="D24" s="103">
        <v>26918.57723</v>
      </c>
      <c r="E24" s="104">
        <f t="shared" si="0"/>
        <v>109.78660316489253</v>
      </c>
      <c r="F24" s="104">
        <f t="shared" si="1"/>
        <v>100.37080134339458</v>
      </c>
      <c r="H24" s="97">
        <v>26819.13153</v>
      </c>
    </row>
    <row r="25" spans="1:8" s="96" customFormat="1" ht="16.5">
      <c r="A25" s="101">
        <v>7</v>
      </c>
      <c r="B25" s="102" t="s">
        <v>51</v>
      </c>
      <c r="C25" s="112">
        <v>121469</v>
      </c>
      <c r="D25" s="103">
        <v>89073.177021</v>
      </c>
      <c r="E25" s="104">
        <f t="shared" si="0"/>
        <v>73.329966510797</v>
      </c>
      <c r="F25" s="104">
        <f t="shared" si="1"/>
        <v>77.98367122192977</v>
      </c>
      <c r="H25" s="97">
        <v>114220.29205</v>
      </c>
    </row>
    <row r="26" spans="1:8" s="96" customFormat="1" ht="16.5">
      <c r="A26" s="101">
        <v>8</v>
      </c>
      <c r="B26" s="102" t="s">
        <v>52</v>
      </c>
      <c r="C26" s="112">
        <v>774233</v>
      </c>
      <c r="D26" s="103">
        <v>512222.615554</v>
      </c>
      <c r="E26" s="104">
        <f t="shared" si="0"/>
        <v>66.15871650446313</v>
      </c>
      <c r="F26" s="104">
        <f t="shared" si="1"/>
        <v>91.69861965576668</v>
      </c>
      <c r="H26" s="97">
        <v>558593.5944040001</v>
      </c>
    </row>
    <row r="27" spans="1:8" s="96" customFormat="1" ht="33">
      <c r="A27" s="101">
        <v>9</v>
      </c>
      <c r="B27" s="102" t="s">
        <v>53</v>
      </c>
      <c r="C27" s="103">
        <v>1805206</v>
      </c>
      <c r="D27" s="103">
        <v>1582516.895585</v>
      </c>
      <c r="E27" s="104">
        <f t="shared" si="0"/>
        <v>87.66406136391083</v>
      </c>
      <c r="F27" s="104">
        <f t="shared" si="1"/>
        <v>105.12624515125599</v>
      </c>
      <c r="H27" s="97">
        <v>1505349.014709</v>
      </c>
    </row>
    <row r="28" spans="1:8" s="96" customFormat="1" ht="16.5">
      <c r="A28" s="101">
        <v>10</v>
      </c>
      <c r="B28" s="102" t="s">
        <v>54</v>
      </c>
      <c r="C28" s="103">
        <f>C29+C30+C31+C32</f>
        <v>457682.7269880815</v>
      </c>
      <c r="D28" s="103">
        <f>D29+D31+D32+D30</f>
        <v>533791.453548</v>
      </c>
      <c r="E28" s="104">
        <f t="shared" si="0"/>
        <v>116.62914549141385</v>
      </c>
      <c r="F28" s="104">
        <f t="shared" si="1"/>
        <v>100.1608434684269</v>
      </c>
      <c r="H28" s="97">
        <f>H29+H30+H31+H32</f>
        <v>532934.263594</v>
      </c>
    </row>
    <row r="29" spans="1:8" s="96" customFormat="1" ht="16.5">
      <c r="A29" s="101"/>
      <c r="B29" s="102" t="s">
        <v>96</v>
      </c>
      <c r="C29" s="103">
        <v>35664.40698808148</v>
      </c>
      <c r="D29" s="103">
        <v>15082.75294999998</v>
      </c>
      <c r="E29" s="104">
        <f t="shared" si="0"/>
        <v>42.290771735081464</v>
      </c>
      <c r="F29" s="104">
        <f t="shared" si="1"/>
        <v>78.99219318606625</v>
      </c>
      <c r="H29" s="97">
        <v>19093.979217000004</v>
      </c>
    </row>
    <row r="30" spans="1:9" s="96" customFormat="1" ht="16.5">
      <c r="A30" s="101"/>
      <c r="B30" s="102" t="s">
        <v>97</v>
      </c>
      <c r="C30" s="103">
        <v>178340</v>
      </c>
      <c r="D30" s="103">
        <v>269147.16009200003</v>
      </c>
      <c r="E30" s="104">
        <f t="shared" si="0"/>
        <v>150.91799937871485</v>
      </c>
      <c r="F30" s="104">
        <f t="shared" si="1"/>
        <v>87.86735954178424</v>
      </c>
      <c r="H30" s="97">
        <v>306310.74098</v>
      </c>
      <c r="I30" s="105"/>
    </row>
    <row r="31" spans="1:9" s="96" customFormat="1" ht="16.5">
      <c r="A31" s="101"/>
      <c r="B31" s="102" t="s">
        <v>98</v>
      </c>
      <c r="C31" s="103">
        <v>216589.52000000002</v>
      </c>
      <c r="D31" s="103">
        <v>221467.263959</v>
      </c>
      <c r="E31" s="104">
        <f t="shared" si="0"/>
        <v>102.25206831752524</v>
      </c>
      <c r="F31" s="104">
        <f t="shared" si="1"/>
        <v>129.64087613225362</v>
      </c>
      <c r="H31" s="97">
        <v>170831.353942</v>
      </c>
      <c r="I31" s="105"/>
    </row>
    <row r="32" spans="1:8" s="96" customFormat="1" ht="16.5">
      <c r="A32" s="101"/>
      <c r="B32" s="102" t="s">
        <v>99</v>
      </c>
      <c r="C32" s="103">
        <v>27088.800000000003</v>
      </c>
      <c r="D32" s="103">
        <v>28094.276547</v>
      </c>
      <c r="E32" s="104">
        <f t="shared" si="0"/>
        <v>103.71177958049083</v>
      </c>
      <c r="F32" s="104">
        <f t="shared" si="1"/>
        <v>76.55493898806569</v>
      </c>
      <c r="H32" s="97">
        <v>36698.189455</v>
      </c>
    </row>
    <row r="33" spans="1:8" s="99" customFormat="1" ht="33">
      <c r="A33" s="92" t="s">
        <v>22</v>
      </c>
      <c r="B33" s="98" t="s">
        <v>55</v>
      </c>
      <c r="C33" s="94">
        <v>9710</v>
      </c>
      <c r="D33" s="94">
        <v>9174.95</v>
      </c>
      <c r="E33" s="95">
        <f t="shared" si="0"/>
        <v>94.48970133882597</v>
      </c>
      <c r="F33" s="95">
        <f t="shared" si="1"/>
        <v>110.21844032428785</v>
      </c>
      <c r="H33" s="100">
        <v>8324.333</v>
      </c>
    </row>
    <row r="34" spans="1:8" s="99" customFormat="1" ht="16.5">
      <c r="A34" s="92" t="s">
        <v>29</v>
      </c>
      <c r="B34" s="98" t="s">
        <v>56</v>
      </c>
      <c r="C34" s="94">
        <v>1200</v>
      </c>
      <c r="D34" s="94">
        <v>1200</v>
      </c>
      <c r="E34" s="95">
        <f t="shared" si="0"/>
        <v>100</v>
      </c>
      <c r="F34" s="95">
        <f t="shared" si="1"/>
        <v>100</v>
      </c>
      <c r="H34" s="100">
        <v>1200</v>
      </c>
    </row>
    <row r="35" spans="1:8" s="99" customFormat="1" ht="16.5">
      <c r="A35" s="92" t="s">
        <v>57</v>
      </c>
      <c r="B35" s="98" t="s">
        <v>58</v>
      </c>
      <c r="C35" s="94">
        <v>212492</v>
      </c>
      <c r="D35" s="94"/>
      <c r="E35" s="104">
        <f t="shared" si="0"/>
        <v>0</v>
      </c>
      <c r="F35" s="104"/>
      <c r="H35" s="100"/>
    </row>
    <row r="36" spans="1:8" s="99" customFormat="1" ht="49.5">
      <c r="A36" s="92" t="s">
        <v>62</v>
      </c>
      <c r="B36" s="98" t="s">
        <v>63</v>
      </c>
      <c r="C36" s="94">
        <v>410102</v>
      </c>
      <c r="D36" s="94"/>
      <c r="E36" s="104">
        <f t="shared" si="0"/>
        <v>0</v>
      </c>
      <c r="F36" s="104"/>
      <c r="H36" s="100"/>
    </row>
    <row r="37" spans="1:8" s="99" customFormat="1" ht="49.5">
      <c r="A37" s="92" t="s">
        <v>6</v>
      </c>
      <c r="B37" s="98" t="s">
        <v>84</v>
      </c>
      <c r="C37" s="113">
        <v>2923255</v>
      </c>
      <c r="D37" s="113">
        <v>3753641.4072800004</v>
      </c>
      <c r="E37" s="95">
        <f t="shared" si="0"/>
        <v>128.4062255013675</v>
      </c>
      <c r="F37" s="95">
        <f t="shared" si="1"/>
        <v>327.1205702131904</v>
      </c>
      <c r="H37" s="100">
        <v>1147479.476706</v>
      </c>
    </row>
    <row r="38" spans="1:8" s="96" customFormat="1" ht="16.5">
      <c r="A38" s="101">
        <v>1</v>
      </c>
      <c r="B38" s="102" t="s">
        <v>59</v>
      </c>
      <c r="C38" s="114">
        <v>1227472</v>
      </c>
      <c r="D38" s="114">
        <v>1273741.466434</v>
      </c>
      <c r="E38" s="104">
        <f t="shared" si="0"/>
        <v>103.76949261848742</v>
      </c>
      <c r="F38" s="104">
        <f t="shared" si="1"/>
        <v>756.7857017108754</v>
      </c>
      <c r="H38" s="97">
        <v>168309.399022</v>
      </c>
    </row>
    <row r="39" spans="1:8" s="96" customFormat="1" ht="16.5">
      <c r="A39" s="101">
        <v>2</v>
      </c>
      <c r="B39" s="102" t="s">
        <v>60</v>
      </c>
      <c r="C39" s="114"/>
      <c r="D39" s="114"/>
      <c r="E39" s="104"/>
      <c r="F39" s="104"/>
      <c r="H39" s="97"/>
    </row>
    <row r="40" spans="1:8" s="96" customFormat="1" ht="22.5" customHeight="1">
      <c r="A40" s="101">
        <v>3</v>
      </c>
      <c r="B40" s="102" t="s">
        <v>61</v>
      </c>
      <c r="C40" s="114">
        <v>1695783</v>
      </c>
      <c r="D40" s="114">
        <v>2479899.9408460003</v>
      </c>
      <c r="E40" s="104">
        <f t="shared" si="0"/>
        <v>146.23922641316727</v>
      </c>
      <c r="F40" s="104">
        <f t="shared" si="1"/>
        <v>253.26549466376966</v>
      </c>
      <c r="H40" s="97">
        <v>979170.077684</v>
      </c>
    </row>
  </sheetData>
  <sheetProtection/>
  <mergeCells count="12">
    <mergeCell ref="D7:D9"/>
    <mergeCell ref="E7:F7"/>
    <mergeCell ref="E8:E9"/>
    <mergeCell ref="F8:F9"/>
    <mergeCell ref="D1:F1"/>
    <mergeCell ref="D6:F6"/>
    <mergeCell ref="A4:F4"/>
    <mergeCell ref="A1:B1"/>
    <mergeCell ref="A3:F3"/>
    <mergeCell ref="A7:A9"/>
    <mergeCell ref="B7:B9"/>
    <mergeCell ref="C7:C9"/>
  </mergeCells>
  <printOptions/>
  <pageMargins left="0.7874015748031497" right="0.5905511811023623" top="0.7874015748031497" bottom="0.7874015748031497" header="0.31496062992125984" footer="0.31496062992125984"/>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Chiến Văn</cp:lastModifiedBy>
  <cp:lastPrinted>2024-01-15T03:25:21Z</cp:lastPrinted>
  <dcterms:created xsi:type="dcterms:W3CDTF">2019-06-04T08:17:18Z</dcterms:created>
  <dcterms:modified xsi:type="dcterms:W3CDTF">2024-01-17T01:46:35Z</dcterms:modified>
  <cp:category/>
  <cp:version/>
  <cp:contentType/>
  <cp:contentStatus/>
</cp:coreProperties>
</file>